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T:\ISO2\QMS\DOCUMENT CONTROL\Internal\CMRT &amp; Conflict Materials Certificate\"/>
    </mc:Choice>
  </mc:AlternateContent>
  <xr:revisionPtr revIDLastSave="0" documentId="8_{FA71B2AE-0D2D-4E22-8B84-630E31D02B3B}"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576"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V5" i="5"/>
  <c r="P3" i="4"/>
  <c r="C4" i="5"/>
  <c r="F69" i="6"/>
  <c r="D4" i="5"/>
  <c r="E4" i="5"/>
  <c r="V6" i="5"/>
  <c r="V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<sst xmlns="http://schemas.openxmlformats.org/spreadsheetml/2006/main" count="22188" uniqueCount="15668">
  <si>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</si>
  <si>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</si>
  <si>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</si>
  <si>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</si>
  <si>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</si>
  <si>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</si>
  <si>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</si>
  <si>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</si>
  <si>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</si>
  <si>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</si>
  <si>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</si>
  <si>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</si>
  <si>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</si>
  <si>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</si>
  <si>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</si>
  <si>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</si>
  <si>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</si>
  <si>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</si>
  <si>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</si>
  <si>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</si>
  <si>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</si>
  <si>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</si>
  <si>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</si>
  <si>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</si>
  <si>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</si>
  <si>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</si>
  <si>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</si>
  <si>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</si>
  <si>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</si>
  <si>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</si>
  <si>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</si>
  <si>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</si>
  <si>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</si>
  <si>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</si>
  <si>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</si>
  <si>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</si>
  <si>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</si>
  <si>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</si>
  <si>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</si>
  <si>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</si>
  <si>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</si>
  <si>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</si>
  <si>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</si>
  <si>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</si>
  <si>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</si>
  <si>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</si>
  <si>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</si>
  <si>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</si>
  <si>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</si>
  <si>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</si>
  <si>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</si>
  <si>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</si>
  <si>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</si>
  <si>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</si>
  <si>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</si>
  <si>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</si>
  <si>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</si>
  <si>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</si>
  <si>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</si>
  <si>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</si>
  <si>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</si>
  <si>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</si>
  <si>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</si>
  <si>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</si>
  <si>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</si>
  <si>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</si>
  <si>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</si>
  <si>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</si>
  <si>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</si>
  <si>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</si>
  <si>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</si>
  <si>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</si>
  <si>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</si>
  <si>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</si>
  <si>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</si>
  <si>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</si>
  <si>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</si>
  <si>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</si>
  <si>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</si>
  <si>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</si>
  <si>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</si>
  <si>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</si>
  <si>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</si>
  <si>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</si>
  <si>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</si>
  <si>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</si>
  <si>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</si>
  <si>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</si>
  <si>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</si>
  <si>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</si>
  <si>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</si>
  <si>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</si>
  <si>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</si>
  <si>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</si>
  <si>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</si>
  <si>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</si>
  <si>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</si>
  <si>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</si>
  <si>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</si>
  <si>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</si>
  <si>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</si>
  <si>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</si>
  <si>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</si>
  <si>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</si>
  <si>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</si>
  <si>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</si>
  <si>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</si>
  <si>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</si>
  <si>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</si>
  <si>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</si>
  <si>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</si>
  <si>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</si>
  <si>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</si>
  <si>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</si>
  <si>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</si>
  <si>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</si>
  <si>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</si>
  <si>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</si>
  <si>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</si>
  <si>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</si>
  <si>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</si>
  <si>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</si>
  <si>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</si>
  <si>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</si>
  <si>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</si>
  <si>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</si>
  <si>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</si>
  <si>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</si>
  <si>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</si>
  <si>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</si>
  <si>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</si>
  <si>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</si>
  <si>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</si>
  <si>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</si>
  <si>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</si>
  <si>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</si>
  <si>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</si>
  <si>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</si>
  <si>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</si>
  <si>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</si>
  <si>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</si>
  <si>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</si>
  <si>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</si>
  <si>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</si>
  <si>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</si>
  <si>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</si>
  <si>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</si>
  <si>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</si>
  <si>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</si>
  <si>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</si>
  <si>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</si>
  <si>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</si>
  <si>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</si>
  <si>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</si>
  <si>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</si>
  <si>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</si>
  <si>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</si>
  <si>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</si>
  <si>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</si>
  <si>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</si>
  <si>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</si>
  <si>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</si>
  <si>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</si>
  <si>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</si>
  <si>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</si>
  <si>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</si>
  <si>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</si>
  <si>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</si>
  <si>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</si>
  <si>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</si>
  <si>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</si>
  <si>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</si>
  <si>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</si>
  <si>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</si>
  <si>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</si>
  <si>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</si>
  <si>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</si>
  <si>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</si>
  <si>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</si>
  <si>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</si>
  <si>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</si>
  <si>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</si>
  <si>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</si>
  <si>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</si>
  <si>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</si>
  <si>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</si>
  <si>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</si>
  <si>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</si>
  <si>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</si>
  <si>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</si>
  <si>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</si>
  <si>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</si>
  <si>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</si>
  <si>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</si>
  <si>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</si>
  <si>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</si>
  <si>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</si>
  <si>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</si>
  <si>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</si>
  <si>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</si>
  <si>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</si>
  <si>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</si>
  <si>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</si>
  <si>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</si>
  <si>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</si>
  <si>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</si>
  <si>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</si>
  <si>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</si>
  <si>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</si>
  <si>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</si>
  <si>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</si>
  <si>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</si>
  <si>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</si>
  <si>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</si>
  <si>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</si>
  <si>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</si>
  <si>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</si>
  <si>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</si>
  <si>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</si>
  <si>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</si>
  <si>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</si>
  <si>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</si>
  <si>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</si>
  <si>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</si>
  <si>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</si>
  <si>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</si>
  <si>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</si>
  <si>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</si>
  <si>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</si>
  <si>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</si>
  <si>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</si>
  <si>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</si>
  <si>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</si>
  <si>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</si>
  <si>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</si>
  <si>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</si>
  <si>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</si>
  <si>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</si>
  <si>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</si>
  <si>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</si>
  <si>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</si>
  <si>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</si>
  <si>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</si>
  <si>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</si>
  <si>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</si>
  <si>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</si>
  <si>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</si>
  <si>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</si>
  <si>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</si>
  <si>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</si>
  <si>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</si>
  <si>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</si>
  <si>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</si>
  <si>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</si>
  <si>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</si>
  <si>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</si>
  <si>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</si>
  <si>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</si>
  <si>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</si>
  <si>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</si>
  <si>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</si>
  <si>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</si>
  <si>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</si>
  <si>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</si>
  <si>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</si>
  <si>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</si>
  <si>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</si>
  <si>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</si>
  <si>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</si>
  <si>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</si>
  <si>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</si>
  <si>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</si>
  <si>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</si>
  <si>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</si>
  <si>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</si>
  <si>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</si>
  <si>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</si>
  <si>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</si>
  <si>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</si>
  <si>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</si>
  <si>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</si>
  <si>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</si>
  <si>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</si>
  <si>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</si>
  <si>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</si>
  <si>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</si>
  <si>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</si>
  <si>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</si>
  <si>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</si>
  <si>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</si>
  <si>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</si>
  <si>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</si>
  <si>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</si>
  <si>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</si>
  <si>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</si>
  <si>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</si>
  <si>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</si>
  <si>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</si>
  <si>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</si>
  <si>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</si>
  <si>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</si>
  <si>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</si>
  <si>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</si>
  <si>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</si>
  <si>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</si>
  <si>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</si>
  <si>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</si>
  <si>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</si>
  <si>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</si>
  <si>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</si>
  <si>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</si>
  <si>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</si>
  <si>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</si>
  <si>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</si>
  <si>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</si>
  <si>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</si>
  <si>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</si>
  <si>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</si>
  <si>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</si>
  <si>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</si>
  <si>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</si>
  <si>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</si>
  <si>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</si>
  <si>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</si>
  <si>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</si>
  <si>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</si>
  <si>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</si>
  <si>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</si>
  <si>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</si>
  <si>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</si>
  <si>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</si>
  <si>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</si>
  <si>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</si>
  <si>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</si>
  <si>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</si>
  <si>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</si>
  <si>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</si>
  <si>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</si>
  <si>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</si>
  <si>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</si>
  <si>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</si>
  <si>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</si>
  <si>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</si>
  <si>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</si>
  <si>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</si>
  <si>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</si>
  <si>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</si>
  <si>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</si>
  <si>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</si>
  <si>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</si>
  <si>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</si>
  <si>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</si>
  <si>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</si>
  <si>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</si>
  <si>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</si>
  <si>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</si>
  <si>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</si>
  <si>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</si>
  <si>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</si>
  <si>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</si>
  <si>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</si>
  <si>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</si>
  <si>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</si>
  <si>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</si>
  <si>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</si>
  <si>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</si>
  <si>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</si>
  <si>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</si>
  <si>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</si>
  <si>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</si>
  <si>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</si>
  <si>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</si>
  <si>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</si>
  <si>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</si>
  <si>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</si>
  <si>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</si>
  <si>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</si>
  <si>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</si>
  <si>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</si>
  <si>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</si>
  <si>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</si>
  <si>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</si>
  <si>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</si>
  <si>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</si>
  <si>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</si>
  <si>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</si>
  <si>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</si>
  <si>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</si>
  <si>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</si>
  <si>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</si>
  <si>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</si>
  <si>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</si>
  <si>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</si>
  <si>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</si>
  <si>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</si>
  <si>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</si>
  <si>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</si>
  <si>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</si>
  <si>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</si>
  <si>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</si>
  <si>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</si>
  <si>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</si>
  <si>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</si>
  <si>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</si>
  <si>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</si>
  <si>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</si>
  <si>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</si>
  <si>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</si>
  <si>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</si>
  <si>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</si>
  <si>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</si>
  <si>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</si>
  <si>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</si>
  <si>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</si>
  <si>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</si>
  <si>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</si>
  <si>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</si>
  <si>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</si>
  <si>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</si>
  <si>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</si>
  <si>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</si>
  <si>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</si>
  <si>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</si>
  <si>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</si>
  <si>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</si>
  <si>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</si>
  <si>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</si>
  <si>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</si>
  <si>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</si>
  <si>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</si>
  <si>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</si>
  <si>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</si>
  <si>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</si>
  <si>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</si>
  <si>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</si>
  <si>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</si>
  <si>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</si>
  <si>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</si>
  <si>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</si>
  <si>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</si>
  <si>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</si>
  <si>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</si>
  <si>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</si>
  <si>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</si>
  <si>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</si>
  <si>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</si>
  <si>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</si>
  <si>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</si>
  <si>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</si>
  <si>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</si>
  <si>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</si>
  <si>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</si>
  <si>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</si>
  <si>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</si>
  <si>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</si>
  <si>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</si>
  <si>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</si>
  <si>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</si>
  <si>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</si>
  <si>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</si>
  <si>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</si>
  <si>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</si>
  <si>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</si>
  <si>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</si>
  <si>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</si>
  <si>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</si>
  <si>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</si>
  <si>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</si>
  <si>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</si>
  <si>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</si>
  <si>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</si>
  <si>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</si>
  <si>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</si>
  <si>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</si>
  <si>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</si>
  <si>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</si>
  <si>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</si>
  <si>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</si>
  <si>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</si>
  <si>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</si>
  <si>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</si>
  <si>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</si>
  <si>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</si>
  <si>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</si>
  <si>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</si>
  <si>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</si>
  <si>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</si>
  <si>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</si>
  <si>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</si>
  <si>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</si>
  <si>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</si>
  <si>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</si>
  <si>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</si>
  <si>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</si>
  <si>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</si>
  <si>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</si>
  <si>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</si>
  <si>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</si>
  <si>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</si>
  <si>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</si>
  <si>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</si>
  <si>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</si>
  <si>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</si>
  <si>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</si>
  <si>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</si>
  <si>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</si>
  <si>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</si>
  <si>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</si>
  <si>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</si>
  <si>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</si>
  <si>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</si>
  <si>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</si>
  <si>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</si>
  <si>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</si>
  <si>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</si>
  <si>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</si>
  <si>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</si>
  <si>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</si>
  <si>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</si>
  <si>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</si>
  <si>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</si>
  <si>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</si>
  <si>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</si>
  <si>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</si>
  <si>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</si>
  <si>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</si>
  <si>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</si>
  <si>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</si>
  <si>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</si>
  <si>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</si>
  <si>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</si>
  <si>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</si>
  <si>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</si>
  <si>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</si>
  <si>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</si>
  <si>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</si>
  <si>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</si>
  <si>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</si>
  <si>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</si>
  <si>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</si>
  <si>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</si>
  <si>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</si>
  <si>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</si>
  <si>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</si>
  <si>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</si>
  <si>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</si>
  <si>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</si>
  <si>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</si>
  <si>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</si>
  <si>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</si>
  <si>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</si>
  <si>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</si>
  <si>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</si>
  <si>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</si>
  <si>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</si>
  <si>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</si>
  <si>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</si>
  <si>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</si>
  <si>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</si>
  <si>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</si>
  <si>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</si>
  <si>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</si>
  <si>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</si>
  <si>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</si>
  <si>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</si>
  <si>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</si>
  <si>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</si>
  <si>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</si>
  <si>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</si>
  <si>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</si>
  <si>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</si>
  <si>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</si>
  <si>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</si>
  <si>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</si>
  <si>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</si>
  <si>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</si>
  <si>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</si>
  <si>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</si>
  <si>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</si>
  <si>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</si>
  <si>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</si>
  <si>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</si>
  <si>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</si>
  <si>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</si>
  <si>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</si>
  <si>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</si>
  <si>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</si>
  <si>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</si>
  <si>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</si>
  <si>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</si>
  <si>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</si>
  <si>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</si>
  <si>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</si>
  <si>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</si>
  <si>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</si>
  <si>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</si>
  <si>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</si>
  <si>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</si>
  <si>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</si>
  <si>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</si>
  <si>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</si>
  <si>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</si>
  <si>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</si>
  <si>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</si>
  <si>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</si>
  <si>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</si>
  <si>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</si>
  <si>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</si>
  <si>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</si>
  <si>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</si>
  <si>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</si>
  <si>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</si>
  <si>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</si>
  <si>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</si>
  <si>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</si>
  <si>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</si>
  <si>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</si>
  <si>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</si>
  <si>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</si>
  <si>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</si>
  <si>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</si>
  <si>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</si>
  <si>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</si>
  <si>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</si>
  <si>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</si>
  <si>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</si>
  <si>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</si>
  <si>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</si>
  <si>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</si>
  <si>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</si>
  <si>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</si>
  <si>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</si>
  <si>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</si>
  <si>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</si>
  <si>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</si>
  <si>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</si>
  <si>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</si>
  <si>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</si>
  <si>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</si>
  <si>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</si>
  <si>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</si>
  <si>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</si>
  <si>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</si>
  <si>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</si>
  <si>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</si>
  <si>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</si>
  <si>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</si>
  <si>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</si>
  <si>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</si>
  <si>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</si>
  <si>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</si>
  <si>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</si>
  <si>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</si>
  <si>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</si>
  <si>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</si>
  <si>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</si>
  <si>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</si>
  <si>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</si>
  <si>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</si>
  <si>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</si>
  <si>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</si>
  <si>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</si>
  <si>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</si>
  <si>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</si>
  <si>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</si>
  <si>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</si>
  <si>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</si>
  <si>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</si>
  <si>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</si>
  <si>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</si>
  <si>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</si>
  <si>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</si>
  <si>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</si>
  <si>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</si>
  <si>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</si>
  <si>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</si>
  <si>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</si>
  <si>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</si>
  <si>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</si>
  <si>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</si>
  <si>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</si>
  <si>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</si>
  <si>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</si>
  <si>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</si>
  <si>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</si>
  <si>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</si>
  <si>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</si>
  <si>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</si>
  <si>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</si>
  <si>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</si>
  <si>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</si>
  <si>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</si>
  <si>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</si>
  <si>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</si>
  <si>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</si>
  <si>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</si>
  <si>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</si>
  <si>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</si>
  <si>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</si>
  <si>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</si>
  <si>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</si>
  <si>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</si>
  <si>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</si>
  <si>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</si>
  <si>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</si>
  <si>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</si>
  <si>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</si>
  <si>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</si>
  <si>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</si>
  <si>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</si>
  <si>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</si>
  <si>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</si>
  <si>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</si>
  <si>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</si>
  <si>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</si>
  <si>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</si>
  <si>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</si>
  <si>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</si>
  <si>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</si>
  <si>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</si>
  <si>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</si>
  <si>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</si>
  <si>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</si>
  <si>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</si>
  <si>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</si>
  <si>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</si>
  <si>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</si>
  <si>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</si>
  <si>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</si>
  <si>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</si>
  <si>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</si>
  <si>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</si>
  <si>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</si>
  <si>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</si>
  <si>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</si>
  <si>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</si>
  <si>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</si>
  <si>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</si>
  <si>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</si>
  <si>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</si>
  <si>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</si>
  <si>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</si>
  <si>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</si>
  <si>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</si>
  <si>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</si>
  <si>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</si>
  <si>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</si>
  <si>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</si>
  <si>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</si>
  <si>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</si>
  <si>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</si>
  <si>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</si>
  <si>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</si>
  <si>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</si>
  <si>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</si>
  <si>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</si>
  <si>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</si>
  <si>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</si>
  <si>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</si>
  <si>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</si>
  <si>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</si>
  <si>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</si>
  <si>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</si>
  <si>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</si>
  <si>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</si>
  <si>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</si>
  <si>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</si>
  <si>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</si>
  <si>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</si>
  <si>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</si>
  <si>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</si>
  <si>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</si>
  <si>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</si>
  <si>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</si>
  <si>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</si>
  <si>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</si>
  <si>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</si>
  <si>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</si>
  <si>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</si>
  <si>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</si>
  <si>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</si>
  <si>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</si>
  <si>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</si>
  <si>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</si>
  <si>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</si>
  <si>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</si>
  <si>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</si>
  <si>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</si>
  <si>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</si>
  <si>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</si>
  <si>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</si>
  <si>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</si>
  <si>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</si>
  <si>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</si>
  <si>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</si>
  <si>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</si>
  <si>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</si>
  <si>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</si>
  <si>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</si>
  <si>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</si>
  <si>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</si>
  <si>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</si>
  <si>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</si>
  <si>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</si>
  <si>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</si>
  <si>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</si>
  <si>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</si>
  <si>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</si>
  <si>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</si>
  <si>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</si>
  <si>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</si>
  <si>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</si>
  <si>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</si>
  <si>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</si>
  <si>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</si>
  <si>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</si>
  <si>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</si>
  <si>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</si>
  <si>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</si>
  <si>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</si>
  <si>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</si>
  <si>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</si>
  <si>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</si>
  <si>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</si>
  <si>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</si>
  <si>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</si>
  <si>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</si>
  <si>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</si>
  <si>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</si>
  <si>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</si>
  <si>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</si>
  <si>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</si>
  <si>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</si>
  <si>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</si>
  <si>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</si>
  <si>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</si>
  <si>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</si>
  <si>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</si>
  <si>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</si>
  <si>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</si>
  <si>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</si>
  <si>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</si>
  <si>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</si>
  <si>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</si>
  <si>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</si>
  <si>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</si>
  <si>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</si>
  <si>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</si>
  <si>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</si>
  <si>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</si>
  <si>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</si>
  <si>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</si>
  <si>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</si>
  <si>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</si>
  <si>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</si>
  <si>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</si>
  <si>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</si>
  <si>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</si>
  <si>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</si>
  <si>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</si>
  <si>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</si>
  <si>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</si>
  <si>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</si>
  <si>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</si>
  <si>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</si>
  <si>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</si>
  <si>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</si>
  <si>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</si>
  <si>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</si>
  <si>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</si>
  <si>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</si>
  <si>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</si>
  <si>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</si>
  <si>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</si>
  <si>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</si>
  <si>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</si>
  <si>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</si>
  <si>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</si>
  <si>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</si>
  <si>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</si>
  <si>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</si>
  <si>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</si>
  <si>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</si>
  <si>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</si>
  <si>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</si>
  <si>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</si>
  <si>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</si>
  <si>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</si>
  <si>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</si>
  <si>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</si>
  <si>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</si>
  <si>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</si>
  <si>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</si>
  <si>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</si>
  <si>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</si>
  <si>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</si>
  <si>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</si>
  <si>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</si>
  <si>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</si>
  <si>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</si>
  <si>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</si>
  <si>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</si>
  <si>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</si>
  <si>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</si>
  <si>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</si>
  <si>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</si>
  <si>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</si>
  <si>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</si>
  <si>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</si>
  <si>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</si>
  <si>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</si>
  <si>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</si>
  <si>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</si>
  <si>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</si>
  <si>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</si>
  <si>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</si>
  <si>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</si>
  <si>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</si>
  <si>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</si>
  <si>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</si>
  <si>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</si>
  <si>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</si>
  <si>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</si>
  <si>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</si>
  <si>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</si>
  <si>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</si>
  <si>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</si>
  <si>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</si>
  <si>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</si>
  <si>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</si>
  <si>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</si>
  <si>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</si>
  <si>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</si>
  <si>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</si>
  <si>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</si>
  <si>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</si>
  <si>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</si>
  <si>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</si>
  <si>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</si>
  <si>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</si>
  <si>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</si>
  <si>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</si>
  <si>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</si>
  <si>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</si>
  <si>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</si>
  <si>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</si>
  <si>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</si>
  <si>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</si>
  <si>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</si>
  <si>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</si>
  <si>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</si>
  <si>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</si>
  <si>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</si>
  <si>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</si>
  <si>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</si>
  <si>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</si>
  <si>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</si>
  <si>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</si>
  <si>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</si>
  <si>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</si>
  <si>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</si>
  <si>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</si>
  <si>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</si>
  <si>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</si>
  <si>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</si>
  <si>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</si>
  <si>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</si>
  <si>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</si>
  <si>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</si>
  <si>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</si>
  <si>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</si>
  <si>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</si>
  <si>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</si>
  <si>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</si>
  <si>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</si>
  <si>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</si>
  <si>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</si>
  <si>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</si>
  <si>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</si>
  <si>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</si>
  <si>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</si>
  <si>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</si>
  <si>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</si>
  <si>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</si>
  <si>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</si>
  <si>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</si>
  <si>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</si>
  <si>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</si>
  <si>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</si>
  <si>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</si>
  <si>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</si>
  <si>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</si>
  <si>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</si>
  <si>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</si>
  <si>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</si>
  <si>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</si>
  <si>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</si>
  <si>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</si>
  <si>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</si>
  <si>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</si>
  <si>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</si>
  <si>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</si>
  <si>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</si>
  <si>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</si>
  <si>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</si>
  <si>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</si>
  <si>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</si>
  <si>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</si>
  <si>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</si>
  <si>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</si>
  <si>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</si>
  <si>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</si>
  <si>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</si>
  <si>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</si>
  <si>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</si>
  <si>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</si>
  <si>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</si>
  <si>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</si>
  <si>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</si>
  <si>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</si>
  <si>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</si>
  <si>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</si>
  <si>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</si>
  <si>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</si>
  <si>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</si>
  <si>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</si>
  <si>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</si>
  <si>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</si>
  <si>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</si>
  <si>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</si>
  <si>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</si>
  <si>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</si>
  <si>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</si>
  <si>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</si>
  <si>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</si>
  <si>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</si>
  <si>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</si>
  <si>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</si>
  <si>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</si>
  <si>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</si>
  <si>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</si>
  <si>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</si>
  <si>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</si>
  <si>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</si>
  <si>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</si>
  <si>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</si>
  <si>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</si>
  <si>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</si>
  <si>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</si>
  <si>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</si>
  <si>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</si>
  <si>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</si>
  <si>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</si>
  <si>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</si>
  <si>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</si>
  <si>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</si>
  <si>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</si>
  <si>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</si>
  <si>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</si>
  <si>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</si>
  <si>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</si>
  <si>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</si>
  <si>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</si>
  <si>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</si>
  <si>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</si>
  <si>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</si>
  <si>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</si>
  <si>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</si>
  <si>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</si>
  <si>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</si>
  <si>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</si>
  <si>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</si>
  <si>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</si>
  <si>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</si>
  <si>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</si>
  <si>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</si>
  <si>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</si>
  <si>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</si>
  <si>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</si>
  <si>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</si>
  <si>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</si>
  <si>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</si>
  <si>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</si>
  <si>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</si>
  <si>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</si>
  <si>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</si>
  <si>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</si>
  <si>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</si>
  <si>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</si>
  <si>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</si>
  <si>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</si>
  <si>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</si>
  <si>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</si>
  <si>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</si>
  <si>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</si>
  <si>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</si>
  <si>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</si>
  <si>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</si>
  <si>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</si>
  <si>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</si>
  <si>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</si>
  <si>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</si>
  <si>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</si>
  <si>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</si>
  <si>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</si>
  <si>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</si>
  <si>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</si>
  <si>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</si>
  <si>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</si>
  <si>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</si>
  <si>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</si>
  <si>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</si>
  <si>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</si>
  <si>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</si>
  <si>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</si>
  <si>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</si>
  <si>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</si>
  <si>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</si>
  <si>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</si>
  <si>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</si>
  <si>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</si>
  <si>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</si>
  <si>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</si>
  <si>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</si>
  <si>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</si>
  <si>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</si>
  <si>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</si>
  <si>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</si>
  <si>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</si>
  <si>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</si>
  <si>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</si>
  <si>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</si>
  <si>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</si>
  <si>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</si>
  <si>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</si>
  <si>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</si>
  <si>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</si>
  <si>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</si>
  <si>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</si>
  <si>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</si>
  <si>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</si>
  <si>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</si>
  <si>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</si>
  <si>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</si>
  <si>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</si>
  <si>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</si>
  <si>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</si>
  <si>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</si>
  <si>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</si>
  <si>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</si>
  <si>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</si>
  <si>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</si>
  <si>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</si>
  <si>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</si>
  <si>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</si>
  <si>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</si>
  <si>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</si>
  <si>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</si>
  <si>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</si>
  <si>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</si>
  <si>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</si>
  <si>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</si>
  <si>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</si>
  <si>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</si>
  <si>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</si>
  <si>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</si>
  <si>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</si>
  <si>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</si>
  <si>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</si>
  <si>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</si>
  <si>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</si>
  <si>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</si>
  <si>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</si>
  <si>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</si>
  <si>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</si>
  <si>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</si>
  <si>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</si>
  <si>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</si>
  <si>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</si>
  <si>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</si>
  <si>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</si>
  <si>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</si>
  <si>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</si>
  <si>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</si>
  <si>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</si>
  <si>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</si>
  <si>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</si>
  <si>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</si>
  <si>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</si>
  <si>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</si>
  <si>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</si>
  <si>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</si>
  <si>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</si>
  <si>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</si>
  <si>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</si>
  <si>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</si>
  <si>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</si>
  <si>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</si>
  <si>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</si>
  <si>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</si>
  <si>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</si>
  <si>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</si>
  <si>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</si>
  <si>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</si>
  <si>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</si>
  <si>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</si>
  <si>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</si>
  <si>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</si>
  <si>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</si>
  <si>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</si>
  <si>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</si>
  <si>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</si>
  <si>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</si>
  <si>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</si>
  <si>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</si>
  <si>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</si>
  <si>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</si>
  <si>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</si>
  <si>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</si>
  <si>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</si>
  <si>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</si>
  <si>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</si>
  <si>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</si>
  <si>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</si>
  <si>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</si>
  <si>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</si>
  <si>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</si>
  <si>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</si>
  <si>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</si>
  <si>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</si>
  <si>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</si>
  <si>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</si>
  <si>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</si>
  <si>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</si>
  <si>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</si>
  <si>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</si>
  <si>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</si>
  <si>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</si>
  <si>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</si>
  <si>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</si>
  <si>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</si>
  <si>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</si>
  <si>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</si>
  <si>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</si>
  <si>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</si>
  <si>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</si>
  <si>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</si>
  <si>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</si>
  <si>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</si>
  <si>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</si>
  <si>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</si>
  <si>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</si>
  <si>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</si>
  <si>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</si>
  <si>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</si>
  <si>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</si>
  <si>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</si>
  <si>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</si>
  <si>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</si>
  <si>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</si>
  <si>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</si>
  <si>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</si>
  <si>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</si>
  <si>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</si>
  <si>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</si>
  <si>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</si>
  <si>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</si>
  <si>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</si>
  <si>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</si>
  <si>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</si>
  <si>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</si>
  <si>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</si>
  <si>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</si>
  <si>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</si>
  <si>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</si>
  <si>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</si>
  <si>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</si>
  <si>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</si>
  <si>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</si>
  <si>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</si>
  <si>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</si>
  <si>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</si>
  <si>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</si>
  <si>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</si>
  <si>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</si>
  <si>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</si>
  <si>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</si>
  <si>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</si>
  <si>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</si>
  <si>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</si>
  <si>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</si>
  <si>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</si>
  <si>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</si>
  <si>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</si>
  <si>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</si>
  <si>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</si>
  <si>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</si>
  <si>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</si>
  <si>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</si>
  <si>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</si>
  <si>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</si>
  <si>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</si>
  <si>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</si>
  <si>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</si>
  <si>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</si>
  <si>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</si>
  <si>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</si>
  <si>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</si>
  <si>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</si>
  <si>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</si>
  <si>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</si>
  <si>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</si>
  <si>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</si>
  <si>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</si>
  <si>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</si>
  <si>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</si>
  <si>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</si>
  <si>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</si>
  <si>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</si>
  <si>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</si>
  <si>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</si>
  <si>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</si>
  <si>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</si>
  <si>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</si>
  <si>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</si>
  <si>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</si>
  <si>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</si>
  <si>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</si>
  <si>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</si>
  <si>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</si>
  <si>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</si>
  <si>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</si>
  <si>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</si>
  <si>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</si>
  <si>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</si>
  <si>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</si>
  <si>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</si>
  <si>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</si>
  <si>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</si>
  <si>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</si>
  <si>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</si>
  <si>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</si>
  <si>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</si>
  <si>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</si>
  <si>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</si>
  <si>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</si>
  <si>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</si>
  <si>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</si>
  <si>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</si>
  <si>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</si>
  <si>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</si>
  <si>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</si>
  <si>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</si>
  <si>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</si>
  <si>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</si>
  <si>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</si>
  <si>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</si>
  <si>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</si>
  <si>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</si>
  <si>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</si>
  <si>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</si>
  <si>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</si>
  <si>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</si>
  <si>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</si>
  <si>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</si>
  <si>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</si>
  <si>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</si>
  <si>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</si>
  <si>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</si>
  <si>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</si>
  <si>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</si>
  <si>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</si>
  <si>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</si>
  <si>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</si>
  <si>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</si>
  <si>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</si>
  <si>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</si>
  <si>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</si>
  <si>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</si>
  <si>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</si>
  <si>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</si>
  <si>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</si>
  <si>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</si>
  <si>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</si>
  <si>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</si>
  <si>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</si>
  <si>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</si>
  <si>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</si>
  <si>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</si>
  <si>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</si>
  <si>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</si>
  <si>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</si>
  <si>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</si>
  <si>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</si>
  <si>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</si>
  <si>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</si>
  <si>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</si>
  <si>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</si>
  <si>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</si>
  <si>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</si>
  <si>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</si>
  <si>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</si>
  <si>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</si>
  <si>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</si>
  <si>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</si>
  <si>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</si>
  <si>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</si>
  <si>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</si>
  <si>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</si>
  <si>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</si>
  <si>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</si>
  <si>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</si>
  <si>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</si>
  <si>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</si>
  <si>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</si>
  <si>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</si>
  <si>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</si>
  <si>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</si>
  <si>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</si>
  <si>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</si>
  <si>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</si>
  <si>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</si>
  <si>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</si>
  <si>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</si>
  <si>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</si>
  <si>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</si>
  <si>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</si>
  <si>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</si>
  <si>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</si>
  <si>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</si>
  <si>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</si>
  <si>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</si>
  <si>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</si>
  <si>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</si>
  <si>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</si>
  <si>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</si>
  <si>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</si>
  <si>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</si>
  <si>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</si>
  <si>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</si>
  <si>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</si>
  <si>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</si>
  <si>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</si>
  <si>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</si>
  <si>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</si>
  <si>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</si>
  <si>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</si>
  <si>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</si>
  <si>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</si>
  <si>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</si>
  <si>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</si>
  <si>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</si>
  <si>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</si>
  <si>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</si>
  <si>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</si>
  <si>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</si>
  <si>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</si>
  <si>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</si>
  <si>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</si>
  <si>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</si>
  <si>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</si>
  <si>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</si>
  <si>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</si>
  <si>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</si>
  <si>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</si>
  <si>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</si>
  <si>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</si>
  <si>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</si>
  <si>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</si>
  <si>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</si>
  <si>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</si>
  <si>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</si>
  <si>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</si>
  <si>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</si>
  <si>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</si>
  <si>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</si>
  <si>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</si>
  <si>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</si>
  <si>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</si>
  <si>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</si>
  <si>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</si>
  <si>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</si>
  <si>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</si>
  <si>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</si>
  <si>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</si>
  <si>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</si>
  <si>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</si>
  <si>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</si>
  <si>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</si>
  <si>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</si>
  <si>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</si>
  <si>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</si>
  <si>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</si>
  <si>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</si>
  <si>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</si>
  <si>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</si>
  <si>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</si>
  <si>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</si>
  <si>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</si>
  <si>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</si>
  <si>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</si>
  <si>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</si>
  <si>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</si>
  <si>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</si>
  <si>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</si>
  <si>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</si>
  <si>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</si>
  <si>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</si>
  <si>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</si>
  <si>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</si>
  <si>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</si>
  <si>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</si>
  <si>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</si>
  <si>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</si>
  <si>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</si>
  <si>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</si>
  <si>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</si>
  <si>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</si>
  <si>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</si>
  <si>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</si>
  <si>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</si>
  <si>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</si>
  <si>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</si>
  <si>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</si>
  <si>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</si>
  <si>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</si>
  <si>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</si>
  <si>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</si>
  <si>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</si>
  <si>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</si>
  <si>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</si>
  <si>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</si>
  <si>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</si>
  <si>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</si>
  <si>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</si>
  <si>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</si>
  <si>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</si>
  <si>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</si>
  <si>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</si>
  <si>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</si>
  <si>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</si>
  <si>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</si>
  <si>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</si>
  <si>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</si>
  <si>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</si>
  <si>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</si>
  <si>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</si>
  <si>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</si>
  <si>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</si>
  <si>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</si>
  <si>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</si>
  <si>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</si>
  <si>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</si>
  <si>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</si>
  <si>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</si>
  <si>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</si>
  <si>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</si>
  <si>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</si>
  <si>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</si>
  <si>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</si>
  <si>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</si>
  <si>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</si>
  <si>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</si>
  <si>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</si>
  <si>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</si>
  <si>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</si>
  <si>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</si>
  <si>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</si>
  <si>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</si>
  <si>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</si>
  <si>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</si>
  <si>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</si>
  <si>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</si>
  <si>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</si>
  <si>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</si>
  <si>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</si>
  <si>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</si>
  <si>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</si>
  <si>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</si>
  <si>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</si>
  <si>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</si>
  <si>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</si>
  <si>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</si>
  <si>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</si>
  <si>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</si>
  <si>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</si>
  <si>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</si>
  <si>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</si>
  <si>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</si>
  <si>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</si>
  <si>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</si>
  <si>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</si>
  <si>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</si>
  <si>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</si>
  <si>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</si>
  <si>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</si>
  <si>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</si>
  <si>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</si>
  <si>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</si>
  <si>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</si>
  <si>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</si>
  <si>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</si>
  <si>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</si>
  <si>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</si>
  <si>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</si>
  <si>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</si>
  <si>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</si>
  <si>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</si>
  <si>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</si>
  <si>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</si>
  <si>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</si>
  <si>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</si>
  <si>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</si>
  <si>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</si>
  <si>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</si>
  <si>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</si>
  <si>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</si>
  <si>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</si>
  <si>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</si>
  <si>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</si>
  <si>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</si>
  <si>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</si>
  <si>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</si>
  <si>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</si>
  <si>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</si>
  <si>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</si>
  <si>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</si>
  <si>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</si>
  <si>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</si>
  <si>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</si>
  <si>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</si>
  <si>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</si>
  <si>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</si>
  <si>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</si>
  <si>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</si>
  <si>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</si>
  <si>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</si>
  <si>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</si>
  <si>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</si>
  <si>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</si>
  <si>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</si>
  <si>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</si>
  <si>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</si>
  <si>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</si>
  <si>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</si>
  <si>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</si>
  <si>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</si>
  <si>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</si>
  <si>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</si>
  <si>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</si>
  <si>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</si>
  <si>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</si>
  <si>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</si>
  <si>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</si>
  <si>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</si>
  <si>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</si>
  <si>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</si>
  <si>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</si>
  <si>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</si>
  <si>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</si>
  <si>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</si>
  <si>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</si>
  <si>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</si>
  <si>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</si>
  <si>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</si>
  <si>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</si>
  <si>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</si>
  <si>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</si>
  <si>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</si>
  <si>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</si>
  <si>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</si>
  <si>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</si>
  <si>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</si>
  <si>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</si>
  <si>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</si>
  <si>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</si>
  <si>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</si>
  <si>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</si>
  <si>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</si>
  <si>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</si>
  <si>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</si>
  <si>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</si>
  <si>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</si>
  <si>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</si>
  <si>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</si>
  <si>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</si>
  <si>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</si>
  <si>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</si>
  <si>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</si>
  <si>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</si>
  <si>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</si>
  <si>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</si>
  <si>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</si>
  <si>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</si>
  <si>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</si>
  <si>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</si>
  <si>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</si>
  <si>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</si>
  <si>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</si>
  <si>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</si>
  <si>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</si>
  <si>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</si>
  <si>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</si>
  <si>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</si>
  <si>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</si>
  <si>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</si>
  <si>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</si>
  <si>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</si>
  <si>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</si>
  <si>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</si>
  <si>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</si>
  <si>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</si>
  <si>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</si>
  <si>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</si>
  <si>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</si>
  <si>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</si>
  <si>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</si>
  <si>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</si>
  <si>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</si>
  <si>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</si>
  <si>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</si>
  <si>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</si>
  <si>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</si>
  <si>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</si>
  <si>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</si>
  <si>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</si>
  <si>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</si>
  <si>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</si>
  <si>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</si>
  <si>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</si>
  <si>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</si>
  <si>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</si>
  <si>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</si>
  <si>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</si>
  <si>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</si>
  <si>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</si>
  <si>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</si>
  <si>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</si>
  <si>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</si>
  <si>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</si>
  <si>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</si>
  <si>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</si>
  <si>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</si>
  <si>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</si>
  <si>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</si>
  <si>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</si>
  <si>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</si>
  <si>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</si>
  <si>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</si>
  <si>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</si>
  <si>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</si>
  <si>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</si>
  <si>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</si>
  <si>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</si>
  <si>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</si>
  <si>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</si>
  <si>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</si>
  <si>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</si>
  <si>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</si>
  <si>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</si>
  <si>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</si>
  <si>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</si>
  <si>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</si>
  <si>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</si>
  <si>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</si>
  <si>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</si>
  <si>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</si>
  <si>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</si>
  <si>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</si>
  <si>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</si>
  <si>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</si>
  <si>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</si>
  <si>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</si>
  <si>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</si>
  <si>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</si>
  <si>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</si>
  <si>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</si>
  <si>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</si>
  <si>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</si>
  <si>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</si>
  <si>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</si>
  <si>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</si>
  <si>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</si>
  <si>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</si>
  <si>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</si>
  <si>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</si>
  <si>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</si>
  <si>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</si>
  <si>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</si>
  <si>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</si>
  <si>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</si>
  <si>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</si>
  <si>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</si>
  <si>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</si>
  <si>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</si>
  <si>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</si>
  <si>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</si>
  <si>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</si>
  <si>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</si>
  <si>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</si>
  <si>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</si>
  <si>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</si>
  <si>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</si>
  <si>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</si>
  <si>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</si>
  <si>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</si>
  <si>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</si>
  <si>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</si>
  <si>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</si>
  <si>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</si>
  <si>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</si>
  <si>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</si>
  <si>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</si>
  <si>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</si>
  <si>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</si>
  <si>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</si>
  <si>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</si>
  <si>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</si>
  <si>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</si>
  <si>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</si>
  <si>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</si>
  <si>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</si>
  <si>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</si>
  <si>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</si>
  <si>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</si>
  <si>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</si>
  <si>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</si>
  <si>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</si>
  <si>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</si>
  <si>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</si>
  <si>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</si>
  <si>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</si>
  <si>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</si>
  <si>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</si>
  <si>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</si>
  <si>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</si>
  <si>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</si>
  <si>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</si>
  <si>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</si>
  <si>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</si>
  <si>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</si>
  <si>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</si>
  <si>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</si>
  <si>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</si>
  <si>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</si>
  <si>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</si>
  <si>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</si>
  <si>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</si>
  <si>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</si>
  <si>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</si>
  <si>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</si>
  <si>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</si>
  <si>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</si>
  <si>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</si>
  <si>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</si>
  <si>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</si>
  <si>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</si>
  <si>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</si>
  <si>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</si>
  <si>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</si>
  <si>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</si>
  <si>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</si>
  <si>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</si>
  <si>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</si>
  <si>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</si>
  <si>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</si>
  <si>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</si>
  <si>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</si>
  <si>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</si>
  <si>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</si>
  <si>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</si>
  <si>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</si>
  <si>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</si>
  <si>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</si>
  <si>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</si>
  <si>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</si>
  <si>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</si>
  <si>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</si>
  <si>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</si>
  <si>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</si>
  <si>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</si>
  <si>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</si>
  <si>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</si>
  <si>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</si>
  <si>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</si>
  <si>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</si>
  <si>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</si>
  <si>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</si>
  <si>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</si>
  <si>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</si>
  <si>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</si>
  <si>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</si>
  <si>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</si>
  <si>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</si>
  <si>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</si>
  <si>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</si>
  <si>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</si>
  <si>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</si>
  <si>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</si>
  <si>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</si>
  <si>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</si>
  <si>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</si>
  <si>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</si>
  <si>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</si>
  <si>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</si>
  <si>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</si>
  <si>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</si>
  <si>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</si>
  <si>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</si>
  <si>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</si>
  <si>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</si>
  <si>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</si>
  <si>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</si>
  <si>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</si>
  <si>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</si>
  <si>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</si>
  <si>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</si>
  <si>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</si>
  <si>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</si>
  <si>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</si>
  <si>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</si>
  <si>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</si>
  <si>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</si>
  <si>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</si>
  <si>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</si>
  <si>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</si>
  <si>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</si>
  <si>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</si>
  <si>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</si>
  <si>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</si>
  <si>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</si>
  <si>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</si>
  <si>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</si>
  <si>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</si>
  <si>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</si>
  <si>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</si>
  <si>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</si>
  <si>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</si>
  <si>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</si>
  <si>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</si>
  <si>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</si>
  <si>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</si>
  <si>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</si>
  <si>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</si>
  <si>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</si>
  <si>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</si>
  <si>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</si>
  <si>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</si>
  <si>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</si>
  <si>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</si>
  <si>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</si>
  <si>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</si>
  <si>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</si>
  <si>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</si>
  <si>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</si>
  <si>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</si>
  <si>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</si>
  <si>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</si>
  <si>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</si>
  <si>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</si>
  <si>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</si>
  <si>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</si>
  <si>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</si>
  <si>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</si>
  <si>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</si>
  <si>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</si>
  <si>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</si>
  <si>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</si>
  <si>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</si>
  <si>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</si>
  <si>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</si>
  <si>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</si>
  <si>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</si>
  <si>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</si>
  <si>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</si>
  <si>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</si>
  <si>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</si>
  <si>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</si>
  <si>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</si>
  <si>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</si>
  <si>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</si>
  <si>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</si>
  <si>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</si>
  <si>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</si>
  <si>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</si>
  <si>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</si>
  <si>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</si>
  <si>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</si>
  <si>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</si>
  <si>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</si>
  <si>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</si>
  <si>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</si>
  <si>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</si>
  <si>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</si>
  <si>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</si>
  <si>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</si>
  <si>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</si>
  <si>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</si>
  <si>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</si>
  <si>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</si>
  <si>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</si>
  <si>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</si>
  <si>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</si>
  <si>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</si>
  <si>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</si>
  <si>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</si>
  <si>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</si>
  <si>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</si>
  <si>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</si>
  <si>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</si>
  <si>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</si>
  <si>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</si>
  <si>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</si>
  <si>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</si>
  <si>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</si>
  <si>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</si>
  <si>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</si>
  <si>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</si>
  <si>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</si>
  <si>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</si>
  <si>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</si>
  <si>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</si>
  <si>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</si>
  <si>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</si>
  <si>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</si>
  <si>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</si>
  <si>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</si>
  <si>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</si>
  <si>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</si>
  <si>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</si>
  <si>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</si>
  <si>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</si>
  <si>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</si>
  <si>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</si>
  <si>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</si>
  <si>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</si>
  <si>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</si>
  <si>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</si>
  <si>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</si>
  <si>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</si>
  <si>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</si>
  <si>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</si>
  <si>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</si>
  <si>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</si>
  <si>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</si>
  <si>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</si>
  <si>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</si>
  <si>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</si>
  <si>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</si>
  <si>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</si>
  <si>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</si>
  <si>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</si>
  <si>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</si>
  <si>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</si>
  <si>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</si>
  <si>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</si>
  <si>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</si>
  <si>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</si>
  <si>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</si>
  <si>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</si>
  <si>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</si>
  <si>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</si>
  <si>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</si>
  <si>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</si>
  <si>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</si>
  <si>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</si>
  <si>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</si>
  <si>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</si>
  <si>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</si>
  <si>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</si>
  <si>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</si>
  <si>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</si>
  <si>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</si>
  <si>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</si>
  <si>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</si>
  <si>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</si>
  <si>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</si>
  <si>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</si>
  <si>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</si>
  <si>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</si>
  <si>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</si>
  <si>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</si>
  <si>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</si>
  <si>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</si>
  <si>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</si>
  <si>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</si>
  <si>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</si>
  <si>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</si>
  <si>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</si>
  <si>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</si>
  <si>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</si>
  <si>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</si>
  <si>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</si>
  <si>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</si>
  <si>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</si>
  <si>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</si>
  <si>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</si>
  <si>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</si>
  <si>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</si>
  <si>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</si>
  <si>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</si>
  <si>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</si>
  <si>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</si>
  <si>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</si>
  <si>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</si>
  <si>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</si>
  <si>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</si>
  <si>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</si>
  <si>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</si>
  <si>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</si>
  <si>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</si>
  <si>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</si>
  <si>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</si>
  <si>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</si>
  <si>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</si>
  <si>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</si>
  <si>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</si>
  <si>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</si>
  <si>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</si>
  <si>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</si>
  <si>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</si>
  <si>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</si>
  <si>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</si>
  <si>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</si>
  <si>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</si>
  <si>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</si>
  <si>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</si>
  <si>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</si>
  <si>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</si>
  <si>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</si>
  <si>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</si>
  <si>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</si>
  <si>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</si>
  <si>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</si>
  <si>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</si>
  <si>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</si>
  <si>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</si>
  <si>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</si>
  <si>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</si>
  <si>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</si>
  <si>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</si>
  <si>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</si>
  <si>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</si>
  <si>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</si>
  <si>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</si>
  <si>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</si>
  <si>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</si>
  <si>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</si>
  <si>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</si>
  <si>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</si>
  <si>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</si>
  <si>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</si>
  <si>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</si>
  <si>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</si>
  <si>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</si>
  <si>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</si>
  <si>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</si>
  <si>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</si>
  <si>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</si>
  <si>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</si>
  <si>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</si>
  <si>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</si>
  <si>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</si>
  <si>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</si>
  <si>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</si>
  <si>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</si>
  <si>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</si>
  <si>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</si>
  <si>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</si>
  <si>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</si>
  <si>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</si>
  <si>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</si>
  <si>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</si>
  <si>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</si>
  <si>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</si>
  <si>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</si>
  <si>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</si>
  <si>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</si>
  <si>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</si>
  <si>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</si>
  <si>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</si>
  <si>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</si>
  <si>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</si>
  <si>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</si>
  <si>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</si>
  <si>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</si>
  <si>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</si>
  <si>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</si>
  <si>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</si>
  <si>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</si>
  <si>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</si>
  <si>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</si>
  <si>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</si>
  <si>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</si>
  <si>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</si>
  <si>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</si>
  <si>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</si>
  <si>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</si>
  <si>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</si>
  <si>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</si>
  <si>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</si>
  <si>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</si>
  <si>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</si>
  <si>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</si>
  <si>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</si>
  <si>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</si>
  <si>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</si>
  <si>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</si>
  <si>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</si>
  <si>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</si>
  <si>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</si>
  <si>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</si>
  <si>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</si>
  <si>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</si>
  <si>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</si>
  <si>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</si>
  <si>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</si>
  <si>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</si>
  <si>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</si>
  <si>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</si>
  <si>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</si>
  <si>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</si>
  <si>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</si>
  <si>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</si>
  <si>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</si>
  <si>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</si>
  <si>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</si>
  <si>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</si>
  <si>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</si>
  <si>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</si>
  <si>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</si>
  <si>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</si>
  <si>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</si>
  <si>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</si>
  <si>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</si>
  <si>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</si>
  <si>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</si>
  <si>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</si>
  <si>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</si>
  <si>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</si>
  <si>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</si>
  <si>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</si>
  <si>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</si>
  <si>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</si>
  <si>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</si>
  <si>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</si>
  <si>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</si>
  <si>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</si>
  <si>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</si>
  <si>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</si>
  <si>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</si>
  <si>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</si>
  <si>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</si>
  <si>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</si>
  <si>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</si>
  <si>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</si>
  <si>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</si>
  <si>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</si>
  <si>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</si>
  <si>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</si>
  <si>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</si>
  <si>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</si>
  <si>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</si>
  <si>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</si>
  <si>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</si>
  <si>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</si>
  <si>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</si>
  <si>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</si>
  <si>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</si>
  <si>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</si>
  <si>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</si>
  <si>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</si>
  <si>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</si>
  <si>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</si>
  <si>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</si>
  <si>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</si>
  <si>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</si>
  <si>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</si>
  <si>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</si>
  <si>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</si>
  <si>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</si>
  <si>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</si>
  <si>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</si>
  <si>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</si>
  <si>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</si>
  <si>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</si>
  <si>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</si>
  <si>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</si>
  <si>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</si>
  <si>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</si>
  <si>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</si>
  <si>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</si>
  <si>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</si>
  <si>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</si>
  <si>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</si>
  <si>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</si>
  <si>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</si>
  <si>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</si>
  <si>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</si>
  <si>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</si>
  <si>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</si>
  <si>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</si>
  <si>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</si>
  <si>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</si>
  <si>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</si>
  <si>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</si>
  <si>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</si>
  <si>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</si>
  <si>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</si>
  <si>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</si>
  <si>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</si>
  <si>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</si>
  <si>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</si>
  <si>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</si>
  <si>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</si>
  <si>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</si>
  <si>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</si>
  <si>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</si>
  <si>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</si>
  <si>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</si>
  <si>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</si>
  <si>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</si>
  <si>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</si>
  <si>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</si>
  <si>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</si>
  <si>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</si>
  <si>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</si>
  <si>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</si>
  <si>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</si>
  <si>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</si>
  <si>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</si>
  <si>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</si>
  <si>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</si>
  <si>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</si>
  <si>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</si>
  <si>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</si>
  <si>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</si>
  <si>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</si>
  <si>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</si>
  <si>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</si>
  <si>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</si>
  <si>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</si>
  <si>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</si>
  <si>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</si>
  <si>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</si>
  <si>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</si>
  <si>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</si>
  <si>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</si>
  <si>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</si>
  <si>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</si>
  <si>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</si>
  <si>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</si>
  <si>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</si>
  <si>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</si>
  <si>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</si>
  <si>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</si>
  <si>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</si>
  <si>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</si>
  <si>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</si>
  <si>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</si>
  <si>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</si>
  <si>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</si>
  <si>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</si>
  <si>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</si>
  <si>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</si>
  <si>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</si>
  <si>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</si>
  <si>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</si>
  <si>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</si>
  <si>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</si>
  <si>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</si>
  <si>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</si>
  <si>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</si>
  <si>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</si>
  <si>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</si>
  <si>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</si>
  <si>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</si>
  <si>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</si>
  <si>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</si>
  <si>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</si>
  <si>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</si>
  <si>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</si>
  <si>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</si>
  <si>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</si>
  <si>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</si>
  <si>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</si>
  <si>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</si>
  <si>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</si>
  <si>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</si>
  <si>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</si>
  <si>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</si>
  <si>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</si>
  <si>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</si>
  <si>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</si>
  <si>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</si>
  <si>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</si>
  <si>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</si>
  <si>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</si>
  <si>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</si>
  <si>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</si>
  <si>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</si>
  <si>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</si>
  <si>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</si>
  <si>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</si>
  <si>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</si>
  <si>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</si>
  <si>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</si>
  <si>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</si>
  <si>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</si>
  <si>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</si>
  <si>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</si>
  <si>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</si>
  <si>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</si>
  <si>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</si>
  <si>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</si>
  <si>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</si>
  <si>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</si>
  <si>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</si>
  <si>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</si>
  <si>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</si>
  <si>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</si>
  <si>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</si>
  <si>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</si>
  <si>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</si>
  <si>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</si>
  <si>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</si>
  <si>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</si>
  <si>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</si>
  <si>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</si>
  <si>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</si>
  <si>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</si>
  <si>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</si>
  <si>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</si>
  <si>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</si>
  <si>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</si>
  <si>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</si>
  <si>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</si>
  <si>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</si>
  <si>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</si>
  <si>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</si>
  <si>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</si>
  <si>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</si>
  <si>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</si>
  <si>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</si>
  <si>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</si>
  <si>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</si>
  <si>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</si>
  <si>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</si>
  <si>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</si>
  <si>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</si>
  <si>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</si>
  <si>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</si>
  <si>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</si>
  <si>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</si>
  <si>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</si>
  <si>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</si>
  <si>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</si>
  <si>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</si>
  <si>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</si>
  <si>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</si>
  <si>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</si>
  <si>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</si>
  <si>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</si>
  <si>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</si>
  <si>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</si>
  <si>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</si>
  <si>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</si>
  <si>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</si>
  <si>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</si>
  <si>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</si>
  <si>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</si>
  <si>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</si>
  <si>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</si>
  <si>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</si>
  <si>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</si>
  <si>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</si>
  <si>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</si>
  <si>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</si>
  <si>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</si>
  <si>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</si>
  <si>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</si>
  <si>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</si>
  <si>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</si>
  <si>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</si>
  <si>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</si>
  <si>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</si>
  <si>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</si>
  <si>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</si>
  <si>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</si>
  <si>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</si>
  <si>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</si>
  <si>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</si>
  <si>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</si>
  <si>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</si>
  <si>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</si>
  <si>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</si>
  <si>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</si>
  <si>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</si>
  <si>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</si>
  <si>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</si>
  <si>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</si>
  <si>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</si>
  <si>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</si>
  <si>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</si>
  <si>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</si>
  <si>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</si>
  <si>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</si>
  <si>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</si>
  <si>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</si>
  <si>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</si>
  <si>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</si>
  <si>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</si>
  <si>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</si>
  <si>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</si>
  <si>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</si>
  <si>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</si>
  <si>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</si>
  <si>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</si>
  <si>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</si>
  <si>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</si>
  <si>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</si>
  <si>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</si>
  <si>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</si>
  <si>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</si>
  <si>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</si>
  <si>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</si>
  <si>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</si>
  <si>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</si>
  <si>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</si>
  <si>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</si>
  <si>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</si>
  <si>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</si>
  <si>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</si>
  <si>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</si>
  <si>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</si>
  <si>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</si>
  <si>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</si>
  <si>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</si>
  <si>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</si>
  <si>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</si>
  <si>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</si>
  <si>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</si>
  <si>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</si>
  <si>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</si>
  <si>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</si>
  <si>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</si>
  <si>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</si>
  <si>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</si>
  <si>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</si>
  <si>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</si>
  <si>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</si>
  <si>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</si>
  <si>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</si>
  <si>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</si>
  <si>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</si>
  <si>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</si>
  <si>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</si>
  <si>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</si>
  <si>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</si>
  <si>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</si>
  <si>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</si>
  <si>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</si>
  <si>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</si>
  <si>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</si>
  <si>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</si>
  <si>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</si>
  <si>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</si>
  <si>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</si>
  <si>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</si>
  <si>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</si>
  <si>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</si>
  <si>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</si>
  <si>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</si>
  <si>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</si>
  <si>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</si>
  <si>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</si>
  <si>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</si>
  <si>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</si>
  <si>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</si>
  <si>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</si>
  <si>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</si>
  <si>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</si>
  <si>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</si>
  <si>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</si>
  <si>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</si>
  <si>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</si>
  <si>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</si>
  <si>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</si>
  <si>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</si>
  <si>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</si>
  <si>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</si>
  <si>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</si>
  <si>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</si>
  <si>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</si>
  <si>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</si>
  <si>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</si>
  <si>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</si>
  <si>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</si>
  <si>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</si>
  <si>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</si>
  <si>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</si>
  <si>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</si>
  <si>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</si>
  <si>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</si>
  <si>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</si>
  <si>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</si>
  <si>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</si>
  <si>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</si>
  <si>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</si>
  <si>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</si>
  <si>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</si>
  <si>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</si>
  <si>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</si>
  <si>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</si>
  <si>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</si>
  <si>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</si>
  <si>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</si>
  <si>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</si>
  <si>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</si>
  <si>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</si>
  <si>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</si>
  <si>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</si>
  <si>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</si>
  <si>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</si>
  <si>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</si>
  <si>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</si>
  <si>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</si>
  <si>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</si>
  <si>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</si>
  <si>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</si>
  <si>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</si>
  <si>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</si>
  <si>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</si>
  <si>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</si>
  <si>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</si>
  <si>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</si>
  <si>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</si>
  <si>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</si>
  <si>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</si>
  <si>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</si>
  <si>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</si>
  <si>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</si>
  <si>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</si>
  <si>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</si>
  <si>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</si>
  <si>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</si>
  <si>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</si>
  <si>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</si>
  <si>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</si>
  <si>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</si>
  <si>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</si>
  <si>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</si>
  <si>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</si>
  <si>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</si>
  <si>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</si>
  <si>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</si>
  <si>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</si>
  <si>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</si>
  <si>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</si>
  <si>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</si>
  <si>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</si>
  <si>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</si>
  <si>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</si>
  <si>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</si>
  <si>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</si>
  <si>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</si>
  <si>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</si>
  <si>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</si>
  <si>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</si>
  <si>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</si>
  <si>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</si>
  <si>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</si>
  <si>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</si>
  <si>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</si>
  <si>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</si>
  <si>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</si>
  <si>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</si>
  <si>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</si>
  <si>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</si>
  <si>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</si>
  <si>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</si>
  <si>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</si>
  <si>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</si>
  <si>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</si>
  <si>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</si>
  <si>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</si>
  <si>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</si>
  <si>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</si>
  <si>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</si>
  <si>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</si>
  <si>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</si>
  <si>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</si>
  <si>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</si>
  <si>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</si>
  <si>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</si>
  <si>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</si>
  <si>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</si>
  <si>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</si>
  <si>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</si>
  <si>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</si>
  <si>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</si>
  <si>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</si>
  <si>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</si>
  <si>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</si>
  <si>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</si>
  <si>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</si>
  <si>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</si>
  <si>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</si>
  <si>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</si>
  <si>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</si>
  <si>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</si>
  <si>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</si>
  <si>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</si>
  <si>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</si>
  <si>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</si>
  <si>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</si>
  <si>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</si>
  <si>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</si>
  <si>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</si>
  <si>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</si>
  <si>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</si>
  <si>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</si>
  <si>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</si>
  <si>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</si>
  <si>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</si>
  <si>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</si>
  <si>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</si>
  <si>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</si>
  <si>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</si>
  <si>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</si>
  <si>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</si>
  <si>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</si>
  <si>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</si>
  <si>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</si>
  <si>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</si>
  <si>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</si>
  <si>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</si>
  <si>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</si>
  <si>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</si>
  <si>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</si>
  <si>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</si>
  <si>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</si>
  <si>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</si>
  <si>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</si>
  <si>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</si>
  <si>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</si>
  <si>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</si>
  <si>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</si>
  <si>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</si>
  <si>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</si>
  <si>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</si>
  <si>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</si>
  <si>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</si>
  <si>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</si>
  <si>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</si>
  <si>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</si>
  <si>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</si>
  <si>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</si>
  <si>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</si>
  <si>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</si>
  <si>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</si>
  <si>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</si>
  <si>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</si>
  <si>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</si>
  <si>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</si>
  <si>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</si>
  <si>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</si>
  <si>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</si>
  <si>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</si>
  <si>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</si>
  <si>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</si>
  <si>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</si>
  <si>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</si>
  <si>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</si>
  <si>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</si>
  <si>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</si>
  <si>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</si>
  <si>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</si>
  <si>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</si>
  <si>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</si>
  <si>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</si>
  <si>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</si>
  <si>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</si>
  <si>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</si>
  <si>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</si>
  <si>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</si>
  <si>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</si>
  <si>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</si>
  <si>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</si>
  <si>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</si>
  <si>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</si>
  <si>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</si>
  <si>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</si>
  <si>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</si>
  <si>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</si>
  <si>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</si>
  <si>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</si>
  <si>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</si>
  <si>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</si>
  <si>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</si>
  <si>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</si>
  <si>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</si>
  <si>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</si>
  <si>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</si>
  <si>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</si>
  <si>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</si>
  <si>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</si>
  <si>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</si>
  <si>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</si>
  <si>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</si>
  <si>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</si>
  <si>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</si>
  <si>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</si>
  <si>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</si>
  <si>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</si>
  <si>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</si>
  <si>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</si>
  <si>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</si>
  <si>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</si>
  <si>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</si>
  <si>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</si>
  <si>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</si>
  <si>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</si>
  <si>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</si>
  <si>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</si>
  <si>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</si>
  <si>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</si>
  <si>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</si>
  <si>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</si>
  <si>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</si>
  <si>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</si>
  <si>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</si>
  <si>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</si>
  <si>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</si>
  <si>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</si>
  <si>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</si>
  <si>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</si>
  <si>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</si>
  <si>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</si>
  <si>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</si>
  <si>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</si>
  <si>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</si>
  <si>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</si>
  <si>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</si>
  <si>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</si>
  <si>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</si>
  <si>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</si>
  <si>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</si>
  <si>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</si>
  <si>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</si>
  <si>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</si>
  <si>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</si>
  <si>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</si>
  <si>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</si>
  <si>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</si>
  <si>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</si>
  <si>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</si>
  <si>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</si>
  <si>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</si>
  <si>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</si>
  <si>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</si>
  <si>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</si>
  <si>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</si>
  <si>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</si>
  <si>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</si>
  <si>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</si>
  <si>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</si>
  <si>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</si>
  <si>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</si>
  <si>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</si>
  <si>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</si>
  <si>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</si>
  <si>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</si>
  <si>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</si>
  <si>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</si>
  <si>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</si>
  <si>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</si>
  <si>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</si>
  <si>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</si>
  <si>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</si>
  <si>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</si>
  <si>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</si>
  <si>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</si>
  <si>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</si>
  <si>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</si>
  <si>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</si>
  <si>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</si>
  <si>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</si>
  <si>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</si>
  <si>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</si>
  <si>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</si>
  <si>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</si>
  <si>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</si>
  <si>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</si>
  <si>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</si>
  <si>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</si>
  <si>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</si>
  <si>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</si>
  <si>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</si>
  <si>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</si>
  <si>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</si>
  <si>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</si>
  <si>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</si>
  <si>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</si>
  <si>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</si>
  <si>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</si>
  <si>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</si>
  <si>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</si>
  <si>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</si>
  <si>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</si>
  <si>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</si>
  <si>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</si>
  <si>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</si>
  <si>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</si>
  <si>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</si>
  <si>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</si>
  <si>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</si>
  <si>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</si>
  <si>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</si>
  <si>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</si>
  <si>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</si>
  <si>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</si>
  <si>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</si>
  <si>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</si>
  <si>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</si>
  <si>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</si>
  <si>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</si>
  <si>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</si>
  <si>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</si>
  <si>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</si>
  <si>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</si>
  <si>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</si>
  <si>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</si>
  <si>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</si>
  <si>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</si>
  <si>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</si>
  <si>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</si>
  <si>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</si>
  <si>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</si>
  <si>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</si>
  <si>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</si>
  <si>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</si>
  <si>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</si>
  <si>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</si>
  <si>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</si>
  <si>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</si>
  <si>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</si>
  <si>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</si>
  <si>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</si>
  <si>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</si>
  <si>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</si>
  <si>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</si>
  <si>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</si>
  <si>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</si>
  <si>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</si>
  <si>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</si>
  <si>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</si>
  <si>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</si>
  <si>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</si>
  <si>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</si>
  <si>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</si>
  <si>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</si>
  <si>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</si>
  <si>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</si>
  <si>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</si>
  <si>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</si>
  <si>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</si>
  <si>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</si>
  <si>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</si>
  <si>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</si>
  <si>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</si>
  <si>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</si>
  <si>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</si>
  <si>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</si>
  <si>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</si>
  <si>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</si>
  <si>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</si>
  <si>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</si>
  <si>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</si>
  <si>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</si>
  <si>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</si>
  <si>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</si>
  <si>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</si>
  <si>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</si>
  <si>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</si>
  <si>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</si>
  <si>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</si>
  <si>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</si>
  <si>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</si>
  <si>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</si>
  <si>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</si>
  <si>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</si>
  <si>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</si>
  <si>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</si>
  <si>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</si>
  <si>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</si>
  <si>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</si>
  <si>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</si>
  <si>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</si>
  <si>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</si>
  <si>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</si>
  <si>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</si>
  <si>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</si>
  <si>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</si>
  <si>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</si>
  <si>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</si>
  <si>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</si>
  <si>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</si>
  <si>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</si>
  <si>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</si>
  <si>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</si>
  <si>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</si>
  <si>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</si>
  <si>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</si>
  <si>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</si>
  <si>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</si>
  <si>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</si>
  <si>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</si>
  <si>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</si>
  <si>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</si>
  <si>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</si>
  <si>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</si>
  <si>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</si>
  <si>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</si>
  <si>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</si>
  <si>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</si>
  <si>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</si>
  <si>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</si>
  <si>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</si>
  <si>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</si>
  <si>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</si>
  <si>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</si>
  <si>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</si>
  <si>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</si>
  <si>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</si>
  <si>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</si>
  <si>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</si>
  <si>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</si>
  <si>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</si>
  <si>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</si>
  <si>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</si>
  <si>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</si>
  <si>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</si>
  <si>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</si>
  <si>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</si>
  <si>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</si>
  <si>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</si>
  <si>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</si>
  <si>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</si>
  <si>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</si>
  <si>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</si>
  <si>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</si>
  <si>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</si>
  <si>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</si>
  <si>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</si>
  <si>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</si>
  <si>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</si>
  <si>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</si>
  <si>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</si>
  <si>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</si>
  <si>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</si>
  <si>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</si>
  <si>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</si>
  <si>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</si>
  <si>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</si>
  <si>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</si>
  <si>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</si>
  <si>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</si>
  <si>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</si>
  <si>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</si>
  <si>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</si>
  <si>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</si>
  <si>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</si>
  <si>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</si>
  <si>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</si>
  <si>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</si>
  <si>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</si>
  <si>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</si>
  <si>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</si>
  <si>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</si>
  <si>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</si>
  <si>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</si>
  <si>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</si>
  <si>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</si>
  <si>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</si>
  <si>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</si>
  <si>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</si>
  <si>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</si>
  <si>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</si>
  <si>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</si>
  <si>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</si>
  <si>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</si>
  <si>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</si>
  <si>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</si>
  <si>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</si>
  <si>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</si>
  <si>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</si>
  <si>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</si>
  <si>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</si>
  <si>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</si>
  <si>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</si>
  <si>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</si>
  <si>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</si>
  <si>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</si>
  <si>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</si>
  <si>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</si>
  <si>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</si>
  <si>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</si>
  <si>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</si>
  <si>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</si>
  <si>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</si>
  <si>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</si>
  <si>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</si>
  <si>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</si>
  <si>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</si>
  <si>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</si>
  <si>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</si>
  <si>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</si>
  <si>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</si>
  <si>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</si>
  <si>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</si>
  <si>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</si>
  <si>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</si>
  <si>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</si>
  <si>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</si>
  <si>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</si>
  <si>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</si>
  <si>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</si>
  <si>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</si>
  <si>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</si>
  <si>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</si>
  <si>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</si>
  <si>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</si>
  <si>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</si>
  <si>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</si>
  <si>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</si>
  <si>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</si>
  <si>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</si>
  <si>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</si>
  <si>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</si>
  <si>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</si>
  <si>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</si>
  <si>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</si>
  <si>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</si>
  <si>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</si>
  <si>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</si>
  <si>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</si>
  <si>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</si>
  <si>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</si>
  <si>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</si>
  <si>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</si>
  <si>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</si>
  <si>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</si>
  <si>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</si>
  <si>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</si>
  <si>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</si>
  <si>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</si>
  <si>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</si>
  <si>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</si>
  <si>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</si>
  <si>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</si>
  <si>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</si>
  <si>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</si>
  <si>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</si>
  <si>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</si>
  <si>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</si>
  <si>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</si>
  <si>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</si>
  <si>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</si>
  <si>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</si>
  <si>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</si>
  <si>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</si>
  <si>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</si>
  <si>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</si>
  <si>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</si>
  <si>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</si>
  <si>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</si>
  <si>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</si>
  <si>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</si>
  <si>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</si>
  <si>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</si>
  <si>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</si>
  <si>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</si>
  <si>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</si>
  <si>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</si>
  <si>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</si>
  <si>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</si>
  <si>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</si>
  <si>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</si>
  <si>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</si>
  <si>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</si>
  <si>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</si>
  <si>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</si>
  <si>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</si>
  <si>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</si>
  <si>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</si>
  <si>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</si>
  <si>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</si>
  <si>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</si>
  <si>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</si>
  <si>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</si>
  <si>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</si>
  <si>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</si>
  <si>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</si>
  <si>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</si>
  <si>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</si>
  <si>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</si>
  <si>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</si>
  <si>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</si>
  <si>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</si>
  <si>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</si>
  <si>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</si>
  <si>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</si>
  <si>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</si>
  <si>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</si>
  <si>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</si>
  <si>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</si>
  <si>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</si>
  <si>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</si>
  <si>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</si>
  <si>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</si>
  <si>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</si>
  <si>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</si>
  <si>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</si>
  <si>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</si>
  <si>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</si>
  <si>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</si>
  <si>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</si>
  <si>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</si>
  <si>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</si>
  <si>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</si>
  <si>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</si>
  <si>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</si>
  <si>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</si>
  <si>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</si>
  <si>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</si>
  <si>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</si>
  <si>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</si>
  <si>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</si>
  <si>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</si>
  <si>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</si>
  <si>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</si>
  <si>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</si>
  <si>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</si>
  <si>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</si>
  <si>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</si>
  <si>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</si>
  <si>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</si>
  <si>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</si>
  <si>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</si>
  <si>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</si>
  <si>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</si>
  <si>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</si>
  <si>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</si>
  <si>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</si>
  <si>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</si>
  <si>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</si>
  <si>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</si>
  <si>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</si>
  <si>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</si>
  <si>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</si>
  <si>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</si>
  <si>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</si>
  <si>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</si>
  <si>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</si>
  <si>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</si>
  <si>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</si>
  <si>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</si>
  <si>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</si>
  <si>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</si>
  <si>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</si>
  <si>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</si>
  <si>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</si>
  <si>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</si>
  <si>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</si>
  <si>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</si>
  <si>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</si>
  <si>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</si>
  <si>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</si>
  <si>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</si>
  <si>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</si>
  <si>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</si>
  <si>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</si>
  <si>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</si>
  <si>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</si>
  <si>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</si>
  <si>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</si>
  <si>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</si>
  <si>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</si>
  <si>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</si>
  <si>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</si>
  <si>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</si>
  <si>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</si>
  <si>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</si>
  <si>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</si>
  <si>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</si>
  <si>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</si>
  <si>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</si>
  <si>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</si>
  <si>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</si>
  <si>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</si>
  <si>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</si>
  <si>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</si>
  <si>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</si>
  <si>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</si>
  <si>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</si>
  <si>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</si>
  <si>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</si>
  <si>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</si>
  <si>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</si>
  <si>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</si>
  <si>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</si>
  <si>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</si>
  <si>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</si>
  <si>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</si>
  <si>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</si>
  <si>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</si>
  <si>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</si>
  <si>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</si>
  <si>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</si>
  <si>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</si>
  <si>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</si>
  <si>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</si>
  <si>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</si>
  <si>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</si>
  <si>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</si>
  <si>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</si>
  <si>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</si>
  <si>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</si>
  <si>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</si>
  <si>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</si>
  <si>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</si>
  <si>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</si>
  <si>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</si>
  <si>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</si>
  <si>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</si>
  <si>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</si>
  <si>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</si>
  <si>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</si>
  <si>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</si>
  <si>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</si>
  <si>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</si>
  <si>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</si>
  <si>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</si>
  <si>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</si>
  <si>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</si>
  <si>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</si>
  <si>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</si>
  <si>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</si>
  <si>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</si>
  <si>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</si>
  <si>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</si>
  <si>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</si>
  <si>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</si>
  <si>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</si>
  <si>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</si>
  <si>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</si>
  <si>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</si>
  <si>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</si>
  <si>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</si>
  <si>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</si>
  <si>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</si>
  <si>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</si>
  <si>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</si>
  <si>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</si>
  <si>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</si>
  <si>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</si>
  <si>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</si>
  <si>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</si>
  <si>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</si>
  <si>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</si>
  <si>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</si>
  <si>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</si>
  <si>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</si>
  <si>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</si>
  <si>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</si>
  <si>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</si>
  <si>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</si>
  <si>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</si>
  <si>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</si>
  <si>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</si>
  <si>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</si>
  <si>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</si>
  <si>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</si>
  <si>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</si>
  <si>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</si>
  <si>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</si>
  <si>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</si>
  <si>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</si>
  <si>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</si>
  <si>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</si>
  <si>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</si>
  <si>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</si>
  <si>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</si>
  <si>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</si>
  <si>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</si>
  <si>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</si>
  <si>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</si>
  <si>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</si>
  <si>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</si>
  <si>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</si>
  <si>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</si>
  <si>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</si>
  <si>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</si>
  <si>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</si>
  <si>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</si>
  <si>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</si>
  <si>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</si>
  <si>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</si>
  <si>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</si>
  <si>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</si>
  <si>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</si>
  <si>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</si>
  <si>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</si>
  <si>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</si>
  <si>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</si>
  <si>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</si>
  <si>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</si>
  <si>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</si>
  <si>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</si>
  <si>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</si>
  <si>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</si>
  <si>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</si>
  <si>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</si>
  <si>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</si>
  <si>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</si>
  <si>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</si>
  <si>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</si>
  <si>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</si>
  <si>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</si>
  <si>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</si>
  <si>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</si>
  <si>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</si>
  <si>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</si>
  <si>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</si>
  <si>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</si>
  <si>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</si>
  <si>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</si>
  <si>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</si>
  <si>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</si>
  <si>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</si>
  <si>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</si>
  <si>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</si>
  <si>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</si>
  <si>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</si>
  <si>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</si>
  <si>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</si>
  <si>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</si>
  <si>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</si>
  <si>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</si>
  <si>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</si>
  <si>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</si>
  <si>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</si>
  <si>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</si>
  <si>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</si>
  <si>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</si>
  <si>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</si>
  <si>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</si>
  <si>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</si>
  <si>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</si>
  <si>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</si>
  <si>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</si>
  <si>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</si>
  <si>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</si>
  <si>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</si>
  <si>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</si>
  <si>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</si>
  <si>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</si>
  <si>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</si>
  <si>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</si>
  <si>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</si>
  <si>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</si>
  <si>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</si>
  <si>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</si>
  <si>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</si>
  <si>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</si>
  <si>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</si>
  <si>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</si>
  <si>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</si>
  <si>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</si>
  <si>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</si>
  <si>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</si>
  <si>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</si>
  <si>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</si>
  <si>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</si>
  <si>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</si>
  <si>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</si>
  <si>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</si>
  <si>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</si>
  <si>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</si>
  <si>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</si>
  <si>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</si>
  <si>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</si>
  <si>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</si>
  <si>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</si>
  <si>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</si>
  <si>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</si>
  <si>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</si>
  <si>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</si>
  <si>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</si>
  <si>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</si>
  <si>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</si>
  <si>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</si>
  <si>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</si>
  <si>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</si>
  <si>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</si>
  <si>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</si>
  <si>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</si>
  <si>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</si>
  <si>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</si>
  <si>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</si>
  <si>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</si>
  <si>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</si>
  <si>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</si>
  <si>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</si>
  <si>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</si>
  <si>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</si>
  <si>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</si>
  <si>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</si>
  <si>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</si>
  <si>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</si>
  <si>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</si>
  <si>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</si>
  <si>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</si>
  <si>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</si>
  <si>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</si>
  <si>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</si>
  <si>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</si>
  <si>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</si>
  <si>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</si>
  <si>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</si>
  <si>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</si>
  <si>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</si>
  <si>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</si>
  <si>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</si>
  <si>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</si>
  <si>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</si>
  <si>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</si>
  <si>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</si>
  <si>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</si>
  <si>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</si>
  <si>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</si>
  <si>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</si>
  <si>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</si>
  <si>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</si>
  <si>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</si>
  <si>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</si>
  <si>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</si>
  <si>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</si>
  <si>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</si>
  <si>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</si>
  <si>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</si>
  <si>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</si>
  <si>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</si>
  <si>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</si>
  <si>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</si>
  <si>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</si>
  <si>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</si>
  <si>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</si>
  <si>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</si>
  <si>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</si>
  <si>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</si>
  <si>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</si>
  <si>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</si>
  <si>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</si>
  <si>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</si>
  <si>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</si>
  <si>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</si>
  <si>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</si>
  <si>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</si>
  <si>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</si>
  <si>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</si>
  <si>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</si>
  <si>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</si>
  <si>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</si>
  <si>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</si>
  <si>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</si>
  <si>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</si>
  <si>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</si>
  <si>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</si>
  <si>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</si>
  <si>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</si>
  <si>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</si>
  <si>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</si>
  <si>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</si>
  <si>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</si>
  <si>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</si>
  <si>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</si>
  <si>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</si>
  <si>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</si>
  <si>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</si>
  <si>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</si>
  <si>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</si>
  <si>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</si>
  <si>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</si>
  <si>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</si>
  <si>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</si>
  <si>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</si>
  <si>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</si>
  <si>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</si>
  <si>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</si>
  <si>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</si>
  <si>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</si>
  <si>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</si>
  <si>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</si>
  <si>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</si>
  <si>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</si>
  <si>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</si>
  <si>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</si>
  <si>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</si>
  <si>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</si>
  <si>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</si>
  <si>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</si>
  <si>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</si>
  <si>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</si>
  <si>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</si>
  <si>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</si>
  <si>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</si>
  <si>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</si>
  <si>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</si>
  <si>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</si>
  <si>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</si>
  <si>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</si>
  <si>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</si>
  <si>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</si>
  <si>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</si>
  <si>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</si>
  <si>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</si>
  <si>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</si>
  <si>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</si>
  <si>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</si>
  <si>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</si>
  <si>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</si>
  <si>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</si>
  <si>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</si>
  <si>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</si>
  <si>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</si>
  <si>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</si>
  <si>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</si>
  <si>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</si>
  <si>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</si>
  <si>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</si>
  <si>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</si>
  <si>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</si>
  <si>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</si>
  <si>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</si>
  <si>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</si>
  <si>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</si>
  <si>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</si>
  <si>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</si>
  <si>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</si>
  <si>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</si>
  <si>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</si>
  <si>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</si>
  <si>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</si>
  <si>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</si>
  <si>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</si>
  <si>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</si>
  <si>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</si>
  <si>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</si>
  <si>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</si>
  <si>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</si>
  <si>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</si>
  <si>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</si>
  <si>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</si>
  <si>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</si>
  <si>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</si>
  <si>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</si>
  <si>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</si>
  <si>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</si>
  <si>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</si>
  <si>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</si>
  <si>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</si>
  <si>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</si>
  <si>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</si>
  <si>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</si>
  <si>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</si>
  <si>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</si>
  <si>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</si>
  <si>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</si>
  <si>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</si>
  <si>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</si>
  <si>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</si>
  <si>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</si>
  <si>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</si>
  <si>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</si>
  <si>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</si>
  <si>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</si>
  <si>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</si>
  <si>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</si>
  <si>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</si>
  <si>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</si>
  <si>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</si>
  <si>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</si>
  <si>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</si>
  <si>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</si>
  <si>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</si>
  <si>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</si>
  <si>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</si>
  <si>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</si>
  <si>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</si>
  <si>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</si>
  <si>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</si>
  <si>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</si>
  <si>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</si>
  <si>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</si>
  <si>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</si>
  <si>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</si>
  <si>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</si>
  <si>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</si>
  <si>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</si>
  <si>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</si>
  <si>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</si>
  <si>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</si>
  <si>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</si>
  <si>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</si>
  <si>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</si>
  <si>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</si>
  <si>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</si>
  <si>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</si>
  <si>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</si>
  <si>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</si>
  <si>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</si>
  <si>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</si>
  <si>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</si>
  <si>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</si>
  <si>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</si>
  <si>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</si>
  <si>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</si>
  <si>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</si>
  <si>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</si>
  <si>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</si>
  <si>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</si>
  <si>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</si>
  <si>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</si>
  <si>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</si>
  <si>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</si>
  <si>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</si>
  <si>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</si>
  <si>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</si>
  <si>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</si>
  <si>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</si>
  <si>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</si>
  <si>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</si>
  <si>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</si>
  <si>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</si>
  <si>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</si>
  <si>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</si>
  <si>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</si>
  <si>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</si>
  <si>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</si>
  <si>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</si>
  <si>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</si>
  <si>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</si>
  <si>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</si>
  <si>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</si>
  <si>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</si>
  <si>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</si>
  <si>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</si>
  <si>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</si>
  <si>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</si>
  <si>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</si>
  <si>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</si>
  <si>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</si>
  <si>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</si>
  <si>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</si>
  <si>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</si>
  <si>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</si>
  <si>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</si>
  <si>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</si>
  <si>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</si>
  <si>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</si>
  <si>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</si>
  <si>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</si>
  <si>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</si>
  <si>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</si>
  <si>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</si>
  <si>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</si>
  <si>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</si>
  <si>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</si>
  <si>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</si>
  <si>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</si>
  <si>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</si>
  <si>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</si>
  <si>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</si>
  <si>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</si>
  <si>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</si>
  <si>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</si>
  <si>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</si>
  <si>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</si>
  <si>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</si>
  <si>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</si>
  <si>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</si>
  <si>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</si>
  <si>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</si>
  <si>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</si>
  <si>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</si>
  <si>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</si>
  <si>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</si>
  <si>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</si>
  <si>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</si>
  <si>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</si>
  <si>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</si>
  <si>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</si>
  <si>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</si>
  <si>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</si>
  <si>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</si>
  <si>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</si>
  <si>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</si>
  <si>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</si>
  <si>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</si>
  <si>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</si>
  <si>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</si>
  <si>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</si>
  <si>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</si>
  <si>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</si>
  <si>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</si>
  <si>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</si>
  <si>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</si>
  <si>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</si>
  <si>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</si>
  <si>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</si>
  <si>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</si>
  <si>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</si>
  <si>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</si>
  <si>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</si>
  <si>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</si>
  <si>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</si>
  <si>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</si>
  <si>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</si>
  <si>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</si>
  <si>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</si>
  <si>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</si>
  <si>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</si>
  <si>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</si>
  <si>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</si>
  <si>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</si>
  <si>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</si>
  <si>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</si>
  <si>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</si>
  <si>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</si>
  <si>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</si>
  <si>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</si>
  <si>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</si>
  <si>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</si>
  <si>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</si>
  <si>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</si>
  <si>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</si>
  <si>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</si>
  <si>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</si>
  <si>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</si>
  <si>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</si>
  <si>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</si>
  <si>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</si>
  <si>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</si>
  <si>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</si>
  <si>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</si>
  <si>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</si>
  <si>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</si>
  <si>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</si>
  <si>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</si>
  <si>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</si>
  <si>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</si>
  <si>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</si>
  <si>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</si>
  <si>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</si>
  <si>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</si>
  <si>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</si>
  <si>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</si>
  <si>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</si>
  <si>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</si>
  <si>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</si>
  <si>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</si>
  <si>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</si>
  <si>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</si>
  <si>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</si>
  <si>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</si>
  <si>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</si>
  <si>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</si>
  <si>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</si>
  <si>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</si>
  <si>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</si>
  <si>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</si>
  <si>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</si>
  <si>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</si>
  <si>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</si>
  <si>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</si>
  <si>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</si>
  <si>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</si>
  <si>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</si>
  <si>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</si>
  <si>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</si>
  <si>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</si>
  <si>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</si>
  <si>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</si>
  <si>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</si>
  <si>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</si>
  <si>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</si>
  <si>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</si>
  <si>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</si>
  <si>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</si>
  <si>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</si>
  <si>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</si>
  <si>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</si>
  <si>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</si>
  <si>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</si>
  <si>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</si>
  <si>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</si>
  <si>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</si>
  <si>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</si>
  <si>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</si>
  <si>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</si>
  <si>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</si>
  <si>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</si>
  <si>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</si>
  <si>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</si>
  <si>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</si>
  <si>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</si>
  <si>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</si>
  <si>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</si>
  <si>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</si>
  <si>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</si>
  <si>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</si>
  <si>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</si>
  <si>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</si>
  <si>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</si>
  <si>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</si>
  <si>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</si>
  <si>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</si>
  <si>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</si>
  <si>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</si>
  <si>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</si>
  <si>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</si>
  <si>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</si>
  <si>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</si>
  <si>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</si>
  <si>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</si>
  <si>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</si>
  <si>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</si>
  <si>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</si>
  <si>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</si>
  <si>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</si>
  <si>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</si>
  <si>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</si>
  <si>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</si>
  <si>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</si>
  <si>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</si>
  <si>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</si>
  <si>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</si>
  <si>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</si>
  <si>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</si>
  <si>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</si>
  <si>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</si>
  <si>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</si>
  <si>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</si>
  <si>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</si>
  <si>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</si>
  <si>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</si>
  <si>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</si>
  <si>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</si>
  <si>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</si>
  <si>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</si>
  <si>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</si>
  <si>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</si>
  <si>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</si>
  <si>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</si>
  <si>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</si>
  <si>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</si>
  <si>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</si>
  <si>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</si>
  <si>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</si>
  <si>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</si>
  <si>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</si>
  <si>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</si>
  <si>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</si>
  <si>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</si>
  <si>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</si>
  <si>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</si>
  <si>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</si>
  <si>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</si>
  <si>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</si>
  <si>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</si>
  <si>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</si>
  <si>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</si>
  <si>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</si>
  <si>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</si>
  <si>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</si>
  <si>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</si>
  <si>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</si>
  <si>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</si>
  <si>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</si>
  <si>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</si>
  <si>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</si>
  <si>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</si>
  <si>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</si>
  <si>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</si>
  <si>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</si>
  <si>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</si>
  <si>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</si>
  <si>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</si>
  <si>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</si>
  <si>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</si>
  <si>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</si>
  <si>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</si>
  <si>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</si>
  <si>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</si>
  <si>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</si>
  <si>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</si>
  <si>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</si>
  <si>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</si>
  <si>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</si>
  <si>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</si>
  <si>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</si>
  <si>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</si>
  <si>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</si>
  <si>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</si>
  <si>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</si>
  <si>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</si>
  <si>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</si>
  <si>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</si>
  <si>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</si>
  <si>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</si>
  <si>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</si>
  <si>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</si>
  <si>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</si>
  <si>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</si>
  <si>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</si>
  <si>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</si>
  <si>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</si>
  <si>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</si>
  <si>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</si>
  <si>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</si>
  <si>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</si>
  <si>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</si>
  <si>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</si>
  <si>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</si>
  <si>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</si>
  <si>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</si>
  <si>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</si>
  <si>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</si>
  <si>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</si>
  <si>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</si>
  <si>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</si>
  <si>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</si>
  <si>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</si>
  <si>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</si>
  <si>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</si>
  <si>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</si>
  <si>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</si>
  <si>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</si>
  <si>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</si>
  <si>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</si>
  <si>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</si>
  <si>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</si>
  <si>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</si>
  <si>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</si>
  <si>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</si>
  <si>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</si>
  <si>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</si>
  <si>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</si>
  <si>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</si>
  <si>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</si>
  <si>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</si>
  <si>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</si>
  <si>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</si>
  <si>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</si>
  <si>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</si>
  <si>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</si>
  <si>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</si>
  <si>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</si>
  <si>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</si>
  <si>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</si>
  <si>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</si>
  <si>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</si>
  <si>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</si>
  <si>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</si>
  <si>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</si>
  <si>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</si>
  <si>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</si>
  <si>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</si>
  <si>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</si>
  <si>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</si>
  <si>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</si>
  <si>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</si>
  <si>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</si>
  <si>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</si>
  <si>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</si>
  <si>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</si>
  <si>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</si>
  <si>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</si>
  <si>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</si>
  <si>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</si>
  <si>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</si>
  <si>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</si>
  <si>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</si>
  <si>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</si>
  <si>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</si>
  <si>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</si>
  <si>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</si>
  <si>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</si>
  <si>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</si>
  <si>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</si>
  <si>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</si>
  <si>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</si>
  <si>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</si>
  <si>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</si>
  <si>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</si>
  <si>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</si>
  <si>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</si>
  <si>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</si>
  <si>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</si>
  <si>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</si>
  <si>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</si>
  <si>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</si>
  <si>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</si>
  <si>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</si>
  <si>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</si>
  <si>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</si>
  <si>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</si>
  <si>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</si>
  <si>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</si>
  <si>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</si>
  <si>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</si>
  <si>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</si>
  <si>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</si>
  <si>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</si>
  <si>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</si>
  <si>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</si>
  <si>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</si>
  <si>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</si>
  <si>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</si>
  <si>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</si>
  <si>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</si>
  <si>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</si>
  <si>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</si>
  <si>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</si>
  <si>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</si>
  <si>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</si>
  <si>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</si>
  <si>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</si>
  <si>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</si>
  <si>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</si>
  <si>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</si>
  <si>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</si>
  <si>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</si>
  <si>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</si>
  <si>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</si>
  <si>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</si>
  <si>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</si>
  <si>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</si>
  <si>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</si>
  <si>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</si>
  <si>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</si>
  <si>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</si>
  <si>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</si>
  <si>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</si>
  <si>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</si>
  <si>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</si>
  <si>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</si>
  <si>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</si>
  <si>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</si>
  <si>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</si>
  <si>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</si>
  <si>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</si>
  <si>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</si>
  <si>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</si>
  <si>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</si>
  <si>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</si>
  <si>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</si>
  <si>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</si>
  <si>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</si>
  <si>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</si>
  <si>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</si>
  <si>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</si>
  <si>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</si>
  <si>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</si>
  <si>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</si>
  <si>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</si>
  <si>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</si>
  <si>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</si>
  <si>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</si>
  <si>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</si>
  <si>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</si>
  <si>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</si>
  <si>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</si>
  <si>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</si>
  <si>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</si>
  <si>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</si>
  <si>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</si>
  <si>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</si>
  <si>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</si>
  <si>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</si>
  <si>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</si>
  <si>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</si>
  <si>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</si>
  <si>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</si>
  <si>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</si>
  <si>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</si>
  <si>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</si>
  <si>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</si>
  <si>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</si>
  <si>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</si>
  <si>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</si>
  <si>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</si>
  <si>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</si>
  <si>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</si>
  <si>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</si>
  <si>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</si>
  <si>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</si>
  <si>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</si>
  <si>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</si>
  <si>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</si>
  <si>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</si>
  <si>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</si>
  <si>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</si>
  <si>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</si>
  <si>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</si>
  <si>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</si>
  <si>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</si>
  <si>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</si>
  <si>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</si>
  <si>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</si>
  <si>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</si>
  <si>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</si>
  <si>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</si>
  <si>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</si>
  <si>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</si>
  <si>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</si>
  <si>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</si>
  <si>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</si>
  <si>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</si>
  <si>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</si>
  <si>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</si>
  <si>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</si>
  <si>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</si>
  <si>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</si>
  <si>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</si>
  <si>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</si>
  <si>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</si>
  <si>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</si>
  <si>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</si>
  <si>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</si>
  <si>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</si>
  <si>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</si>
  <si>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</si>
  <si>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</si>
  <si>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</si>
  <si>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</si>
  <si>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</si>
  <si>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</si>
  <si>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</si>
  <si>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</si>
  <si>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</si>
  <si>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</si>
  <si>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</si>
  <si>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</si>
  <si>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</si>
  <si>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</si>
  <si>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</si>
  <si>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</si>
  <si>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</si>
  <si>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</si>
  <si>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</si>
  <si>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</si>
  <si>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</si>
  <si>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</si>
  <si>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</si>
  <si>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</si>
  <si>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</si>
  <si>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</si>
  <si>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</si>
  <si>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</si>
  <si>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</si>
  <si>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</si>
  <si>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</si>
  <si>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</si>
  <si>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</si>
  <si>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</si>
  <si>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</si>
  <si>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</si>
  <si>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</si>
  <si>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</si>
  <si>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</si>
  <si>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</si>
  <si>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</si>
  <si>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</si>
  <si>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</si>
  <si>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</si>
  <si>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</si>
  <si>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</si>
  <si>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</si>
  <si>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</si>
  <si>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</si>
  <si>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</si>
  <si>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</si>
  <si>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</si>
  <si>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</si>
  <si>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</si>
  <si>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</si>
  <si>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</si>
  <si>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</si>
  <si>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</si>
  <si>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</si>
  <si>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</si>
  <si>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</si>
  <si>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</si>
  <si>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</si>
  <si>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</si>
  <si>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</si>
  <si>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</si>
  <si>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</si>
  <si>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</si>
  <si>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</si>
  <si>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</si>
  <si>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</si>
  <si>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</si>
  <si>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</si>
  <si>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</si>
  <si>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</si>
  <si>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</si>
  <si>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</si>
  <si>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</si>
  <si>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</si>
  <si>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</si>
  <si>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</si>
  <si>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</si>
  <si>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</si>
  <si>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</si>
  <si>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</si>
  <si>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</si>
  <si>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</si>
  <si>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</si>
  <si>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</si>
  <si>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</si>
  <si>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</si>
  <si>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</si>
  <si>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</si>
  <si>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</si>
  <si>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</si>
  <si>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</si>
  <si>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</si>
  <si>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</si>
  <si>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</si>
  <si>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</si>
  <si>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</si>
  <si>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</si>
  <si>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</si>
  <si>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</si>
  <si>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</si>
  <si>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</si>
  <si>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</si>
  <si>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</si>
  <si>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</si>
  <si>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</si>
  <si>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</si>
  <si>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</si>
  <si>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</si>
  <si>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</si>
  <si>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</si>
  <si>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</si>
  <si>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</si>
  <si>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</si>
  <si>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</si>
  <si>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</si>
  <si>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</si>
  <si>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</si>
  <si>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</si>
  <si>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</si>
  <si>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</si>
  <si>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</si>
  <si>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</si>
  <si>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</si>
  <si>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</si>
  <si>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</si>
  <si>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</si>
  <si>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</si>
  <si>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</si>
  <si>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</si>
  <si>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</si>
  <si>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</si>
  <si>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</si>
  <si>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</si>
  <si>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</si>
  <si>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</si>
  <si>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</si>
  <si>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</si>
  <si>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</si>
  <si>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</si>
  <si>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</si>
  <si>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</si>
  <si>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</si>
  <si>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</si>
  <si>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</si>
  <si>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</si>
  <si>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</si>
  <si>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</si>
  <si>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</si>
  <si>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</si>
  <si>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</si>
  <si>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</si>
  <si>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</si>
  <si>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</si>
  <si>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</si>
  <si>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</si>
  <si>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</si>
  <si>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</si>
  <si>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</si>
  <si>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</si>
  <si>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</si>
  <si>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</si>
  <si>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</si>
  <si>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</si>
  <si>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</si>
  <si>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</si>
  <si>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</si>
  <si>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</si>
  <si>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</si>
  <si>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</si>
  <si>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</si>
  <si>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</si>
  <si>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</si>
  <si>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</si>
  <si>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</si>
  <si>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</si>
  <si>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</si>
  <si>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</si>
  <si>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</si>
  <si>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</si>
  <si>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</si>
  <si>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</si>
  <si>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</si>
  <si>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</si>
  <si>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</si>
  <si>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</si>
  <si>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</si>
  <si>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</si>
  <si>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</si>
  <si>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</si>
  <si>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</si>
  <si>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</si>
  <si>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</si>
  <si>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</si>
  <si>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</si>
  <si>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</si>
  <si>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</si>
  <si>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</si>
  <si>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</si>
  <si>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</si>
  <si>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</si>
  <si>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</si>
  <si>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</si>
  <si>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</si>
  <si>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</si>
  <si>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</si>
  <si>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</si>
  <si>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</si>
  <si>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</si>
  <si>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</si>
  <si>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</si>
  <si>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</si>
  <si>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</si>
  <si>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</si>
  <si>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</si>
  <si>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</si>
  <si>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</si>
  <si>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</si>
  <si>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</si>
  <si>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</si>
  <si>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</si>
  <si>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</si>
  <si>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</si>
  <si>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</si>
  <si>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</si>
  <si>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</si>
  <si>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</si>
  <si>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</si>
  <si>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</si>
  <si>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</si>
  <si>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</si>
  <si>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</si>
  <si>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</si>
  <si>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</si>
  <si>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</si>
  <si>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</si>
  <si>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</si>
  <si>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</si>
  <si>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</si>
  <si>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</si>
  <si>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</si>
  <si>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</si>
  <si>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</si>
  <si>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</si>
  <si>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</si>
  <si>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</si>
  <si>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</si>
  <si>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</si>
  <si>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</si>
  <si>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</si>
  <si>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</si>
  <si>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</si>
  <si>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</si>
  <si>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</si>
  <si>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</si>
  <si>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</si>
  <si>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</si>
  <si>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</si>
  <si>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</si>
  <si>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</si>
  <si>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</si>
  <si>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</si>
  <si>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</si>
  <si>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</si>
  <si>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</si>
  <si>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</si>
  <si>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</si>
  <si>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</si>
  <si>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</si>
  <si>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</si>
  <si>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</si>
  <si>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</si>
  <si>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</si>
  <si>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</si>
  <si>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</si>
  <si>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</si>
  <si>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</si>
  <si>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</si>
  <si>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</si>
  <si>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</si>
  <si>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</si>
  <si>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</si>
  <si>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</si>
  <si>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</si>
  <si>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</si>
  <si>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</si>
  <si>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</si>
  <si>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</si>
  <si>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</si>
  <si>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</si>
  <si>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</si>
  <si>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</si>
  <si>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</si>
  <si>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</si>
  <si>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</si>
  <si>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</si>
  <si>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</si>
  <si>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</si>
  <si>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</si>
  <si>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</si>
  <si>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</si>
  <si>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</si>
  <si>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</si>
  <si>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</si>
  <si>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</si>
  <si>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</si>
  <si>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</si>
  <si>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</si>
  <si>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</si>
  <si>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</si>
  <si>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</si>
  <si>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</si>
  <si>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</si>
  <si>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</si>
  <si>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</si>
  <si>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</si>
  <si>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</si>
  <si>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</si>
  <si>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</si>
  <si>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</si>
  <si>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</si>
  <si>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</si>
  <si>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</si>
  <si>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</si>
  <si>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</si>
  <si>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</si>
  <si>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</si>
  <si>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</si>
  <si>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</si>
  <si>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</si>
  <si>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</si>
  <si>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</si>
  <si>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</si>
  <si>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</si>
  <si>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</si>
  <si>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</si>
  <si>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</si>
  <si>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</si>
  <si>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</si>
  <si>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</si>
  <si>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</si>
  <si>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</si>
  <si>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</si>
  <si>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</si>
  <si>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</si>
  <si>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</si>
  <si>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</si>
  <si>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</si>
  <si>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</si>
  <si>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</si>
  <si>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</si>
  <si>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</si>
  <si>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</si>
  <si>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</si>
  <si>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</si>
  <si>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</si>
  <si>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</si>
  <si>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</si>
  <si>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</si>
  <si>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</si>
  <si>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</si>
  <si>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</si>
  <si>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</si>
  <si>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</si>
  <si>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</si>
  <si>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</si>
  <si>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</si>
  <si>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</si>
  <si>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</si>
  <si>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</si>
  <si>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</si>
  <si>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</si>
  <si>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</si>
  <si>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</si>
  <si>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</si>
  <si>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</si>
  <si>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</si>
  <si>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</si>
  <si>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</si>
  <si>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</si>
  <si>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</si>
  <si>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</si>
  <si>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</si>
  <si>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</si>
  <si>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</si>
  <si>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</si>
  <si>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</si>
  <si>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</si>
  <si>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</si>
  <si>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</si>
  <si>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</si>
  <si>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</si>
  <si>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</si>
  <si>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</si>
  <si>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</si>
  <si>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</si>
  <si>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</si>
  <si>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</si>
  <si>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</si>
  <si>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</si>
  <si>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</si>
  <si>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</si>
  <si>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</si>
  <si>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</si>
  <si>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</si>
  <si>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</si>
  <si>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</si>
  <si>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</si>
  <si>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</si>
  <si>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</si>
  <si>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</si>
  <si>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</si>
  <si>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</si>
  <si>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</si>
  <si>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</si>
  <si>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</si>
  <si>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</si>
  <si>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</si>
  <si>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</si>
  <si>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</si>
  <si>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</si>
  <si>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</si>
  <si>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</si>
  <si>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</si>
  <si>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</si>
  <si>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</si>
  <si>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</si>
  <si>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</si>
  <si>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</si>
  <si>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</si>
  <si>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</si>
  <si>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</si>
  <si>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</si>
  <si>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</si>
  <si>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</si>
  <si>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</si>
  <si>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</si>
  <si>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</si>
  <si>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</si>
  <si>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</si>
  <si>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</si>
  <si>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</si>
  <si>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</si>
  <si>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</si>
  <si>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</si>
  <si>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</si>
  <si>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</si>
  <si>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</si>
  <si>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</si>
  <si>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</si>
  <si>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</si>
  <si>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</si>
  <si>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</si>
  <si>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</si>
  <si>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</si>
  <si>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</si>
  <si>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</si>
  <si>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</si>
  <si>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</si>
  <si>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</si>
  <si>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</si>
  <si>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</si>
  <si>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</si>
  <si>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</si>
  <si>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</si>
  <si>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</si>
  <si>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</si>
  <si>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</si>
  <si>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</si>
  <si>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</si>
  <si>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</si>
  <si>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</si>
  <si>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</si>
  <si>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</si>
  <si>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</si>
  <si>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</si>
  <si>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</si>
  <si>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</si>
  <si>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</si>
  <si>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</si>
  <si>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</si>
  <si>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</si>
  <si>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</si>
  <si>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</si>
  <si>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</si>
  <si>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</si>
  <si>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</si>
  <si>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</si>
  <si>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</si>
  <si>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</si>
  <si>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</si>
  <si>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</si>
  <si>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</si>
  <si>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</si>
  <si>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</si>
  <si>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</si>
  <si>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</si>
  <si>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</si>
  <si>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</si>
  <si>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</si>
  <si>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</si>
  <si>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</si>
  <si>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</si>
  <si>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</si>
  <si>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</si>
  <si>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</si>
  <si>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</si>
  <si>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</si>
  <si>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</si>
  <si>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</si>
  <si>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</si>
  <si>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</si>
  <si>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</si>
  <si>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</si>
  <si>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</si>
  <si>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</si>
  <si>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</si>
  <si>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</si>
  <si>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</si>
  <si>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</si>
  <si>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</si>
  <si>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</si>
  <si>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</si>
  <si>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</si>
  <si>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</si>
  <si>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</si>
  <si>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</si>
  <si>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</si>
  <si>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</si>
  <si>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</si>
  <si>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</si>
  <si>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</si>
  <si>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</si>
  <si>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</si>
  <si>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</si>
  <si>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</si>
  <si>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</si>
  <si>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</si>
  <si>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</si>
  <si>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</si>
  <si>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</si>
  <si>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</si>
  <si>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</si>
  <si>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</si>
  <si>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</si>
  <si>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</si>
  <si>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</si>
  <si>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</si>
  <si>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</si>
  <si>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</si>
  <si>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</si>
  <si>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</si>
  <si>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</si>
  <si>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</si>
  <si>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</si>
  <si>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</si>
  <si>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</si>
  <si>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</si>
  <si>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</si>
  <si>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</si>
  <si>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</si>
  <si>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</si>
  <si>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</si>
  <si>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</si>
  <si>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</si>
  <si>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</si>
  <si>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</si>
  <si>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</si>
  <si>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</si>
  <si>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</si>
  <si>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</si>
  <si>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</si>
  <si>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</si>
  <si>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</si>
  <si>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</si>
  <si>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</si>
  <si>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</si>
  <si>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</si>
  <si>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</si>
  <si>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</si>
  <si>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</si>
  <si>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</si>
  <si>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</si>
  <si>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</si>
  <si>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</si>
  <si>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</si>
  <si>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</si>
  <si>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</si>
  <si>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</si>
  <si>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</si>
  <si>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</si>
  <si>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</si>
  <si>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</si>
  <si>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</si>
  <si>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</si>
  <si>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</si>
  <si>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</si>
  <si>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</si>
  <si>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</si>
  <si>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</si>
  <si>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</si>
  <si>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</si>
  <si>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</si>
  <si>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</si>
  <si>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</si>
  <si>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</si>
  <si>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</si>
  <si>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</si>
  <si>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</si>
  <si>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</si>
  <si>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</si>
  <si>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</si>
  <si>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</si>
  <si>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</si>
  <si>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</si>
  <si>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</si>
  <si>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</si>
  <si>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</si>
  <si>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</si>
  <si>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</si>
  <si>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</si>
  <si>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</si>
  <si>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</si>
  <si>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</si>
  <si>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</si>
  <si>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</si>
  <si>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</si>
  <si>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</si>
  <si>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</si>
  <si>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</si>
  <si>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</si>
  <si>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</si>
  <si>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</si>
  <si>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</si>
  <si>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</si>
  <si>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</si>
  <si>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</si>
  <si>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</si>
  <si>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</si>
  <si>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</si>
  <si>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</si>
  <si>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</si>
  <si>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</si>
  <si>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</si>
  <si>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</si>
  <si>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</si>
  <si>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</si>
  <si>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</si>
  <si>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</si>
  <si>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</si>
  <si>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</si>
  <si>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</si>
  <si>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</si>
  <si>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</si>
  <si>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</si>
  <si>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</si>
  <si>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</si>
  <si>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</si>
  <si>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</si>
  <si>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</si>
  <si>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</si>
  <si>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</si>
  <si>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</si>
  <si>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</si>
  <si>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</si>
  <si>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</si>
  <si>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</si>
  <si>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</si>
  <si>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</si>
  <si>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</si>
  <si>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</si>
  <si>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</si>
  <si>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</si>
  <si>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</si>
  <si>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</si>
  <si>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</si>
  <si>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</si>
  <si>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</si>
  <si>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</si>
  <si>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</si>
  <si>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</si>
  <si>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</si>
  <si>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</si>
  <si>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</si>
  <si>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</si>
  <si>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</si>
  <si>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</si>
  <si>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</si>
  <si>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</si>
  <si>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</si>
  <si>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</si>
  <si>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</si>
  <si>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</si>
  <si>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</si>
  <si>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</si>
  <si>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</si>
  <si>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</si>
  <si>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</si>
  <si>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</si>
  <si>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</si>
  <si>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</si>
  <si>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</si>
  <si>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</si>
  <si>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</si>
  <si>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</si>
  <si>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</si>
  <si>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</si>
  <si>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</si>
  <si>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</si>
  <si>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</si>
  <si>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</si>
  <si>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</si>
  <si>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</si>
  <si>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</si>
  <si>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</si>
  <si>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</si>
  <si>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</si>
  <si>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</si>
  <si>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</si>
  <si>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</si>
  <si>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</si>
  <si>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</si>
  <si>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</si>
  <si>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</si>
  <si>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</si>
  <si>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</si>
  <si>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</si>
  <si>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</si>
  <si>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</si>
  <si>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</si>
  <si>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</si>
  <si>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</si>
  <si>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</si>
  <si>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</si>
  <si>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</si>
  <si>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</si>
  <si>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</si>
  <si>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</si>
  <si>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</si>
  <si>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</si>
  <si>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</si>
  <si>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</si>
  <si>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</si>
  <si>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</si>
  <si>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</si>
  <si>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</si>
  <si>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</si>
  <si>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</si>
  <si>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</si>
  <si>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</si>
  <si>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</si>
  <si>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</si>
  <si>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</si>
  <si>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</si>
  <si>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</si>
  <si>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</si>
  <si>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</si>
  <si>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</si>
  <si>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</si>
  <si>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</si>
  <si>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</si>
  <si>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</si>
  <si>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</si>
  <si>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</si>
  <si>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</si>
  <si>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</si>
  <si>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</si>
  <si>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</si>
  <si>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</si>
  <si>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</si>
  <si>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</si>
  <si>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</si>
  <si>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</si>
  <si>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</si>
  <si>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</si>
  <si>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</si>
  <si>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</si>
  <si>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</si>
  <si>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</si>
  <si>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</si>
  <si>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</si>
  <si>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</si>
  <si>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</si>
  <si>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</si>
  <si>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</si>
  <si>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</si>
  <si>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</si>
  <si>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</si>
  <si>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</si>
  <si>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</si>
  <si>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</si>
  <si>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</si>
  <si>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</si>
  <si>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</si>
  <si>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</si>
  <si>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</si>
  <si>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</si>
  <si>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</si>
  <si>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</si>
  <si>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</si>
  <si>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</si>
  <si>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</si>
  <si>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</si>
  <si>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</si>
  <si>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</si>
  <si>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</si>
  <si>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</si>
  <si>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</si>
  <si>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</si>
  <si>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</si>
  <si>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</si>
  <si>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</si>
  <si>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</si>
  <si>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</si>
  <si>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</si>
  <si>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</si>
  <si>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</si>
  <si>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</si>
  <si>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</si>
  <si>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</si>
  <si>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</si>
  <si>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</si>
  <si>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</si>
  <si>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</si>
  <si>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</si>
  <si>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</si>
  <si>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</si>
  <si>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</si>
  <si>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</si>
  <si>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</si>
  <si>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</si>
  <si>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</si>
  <si>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</si>
  <si>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</si>
  <si>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</si>
  <si>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</si>
  <si>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</si>
  <si>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</si>
  <si>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</si>
  <si>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</si>
  <si>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</si>
  <si>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</si>
  <si>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</si>
  <si>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</si>
  <si>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</si>
  <si>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</si>
  <si>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</si>
  <si>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</si>
  <si>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</si>
  <si>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</si>
  <si>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</si>
  <si>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</si>
  <si>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</si>
  <si>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</si>
  <si>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</si>
  <si>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</si>
  <si>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</si>
  <si>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</si>
  <si>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</si>
  <si>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</si>
  <si>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</si>
  <si>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</si>
  <si>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</si>
  <si>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</si>
  <si>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</si>
  <si>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</si>
  <si>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</si>
  <si>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</si>
  <si>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</si>
  <si>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</si>
  <si>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</si>
  <si>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</si>
  <si>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</si>
  <si>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</si>
  <si>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</si>
  <si>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</si>
  <si>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</si>
  <si>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</si>
  <si>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</si>
  <si>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</si>
  <si>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</si>
  <si>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</si>
  <si>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</si>
  <si>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</si>
  <si>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</si>
  <si>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</si>
  <si>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</si>
  <si>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</si>
  <si>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</si>
  <si>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</si>
  <si>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</si>
  <si>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</si>
  <si>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</si>
  <si>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</si>
  <si>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</si>
  <si>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</si>
  <si>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</si>
  <si>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</si>
  <si>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</si>
  <si>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</si>
  <si>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</si>
  <si>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</si>
  <si>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</si>
  <si>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</si>
  <si>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</si>
  <si>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</si>
  <si>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</si>
  <si>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</si>
  <si>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</si>
  <si>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</si>
  <si>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</si>
  <si>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</si>
  <si>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</si>
  <si>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</si>
  <si>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</si>
  <si>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</si>
  <si>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</si>
  <si>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</si>
  <si>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</si>
  <si>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</si>
  <si>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</si>
  <si>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</si>
  <si>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</si>
  <si>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</si>
  <si>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</si>
  <si>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</si>
  <si>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</si>
  <si>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</si>
  <si>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</si>
  <si>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</si>
  <si>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</si>
  <si>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</si>
  <si>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</si>
  <si>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</si>
  <si>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</si>
  <si>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</si>
  <si>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</si>
  <si>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</si>
  <si>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</si>
  <si>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</si>
  <si>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</si>
  <si>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</si>
  <si>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</si>
  <si>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</si>
  <si>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</si>
  <si>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</si>
  <si>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</si>
  <si>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</si>
  <si>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</si>
  <si>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</si>
  <si>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</si>
  <si>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</si>
  <si>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</si>
  <si>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</si>
  <si>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</si>
  <si>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</si>
  <si>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</si>
  <si>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</si>
  <si>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</si>
  <si>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</si>
  <si>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</si>
  <si>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</si>
  <si>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</si>
  <si>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</si>
  <si>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</si>
  <si>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</si>
  <si>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</si>
  <si>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</si>
  <si>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</si>
  <si>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</si>
  <si>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</si>
  <si>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</si>
  <si>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</si>
  <si>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</si>
  <si>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</si>
  <si>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</si>
  <si>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</si>
  <si>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</si>
  <si>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</si>
  <si>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</si>
  <si>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</si>
  <si>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</si>
  <si>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</si>
  <si>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</si>
  <si>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</si>
  <si>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</si>
  <si>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</si>
  <si>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</si>
  <si>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</si>
  <si>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</si>
  <si>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</si>
  <si>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</si>
  <si>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</si>
  <si>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</si>
  <si>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</si>
  <si>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</si>
  <si>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</si>
  <si>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</si>
  <si>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</si>
  <si>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</si>
  <si>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</si>
  <si>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</si>
  <si>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</si>
  <si>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</si>
  <si>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</si>
  <si>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</si>
  <si>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</si>
  <si>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</si>
  <si>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</si>
  <si>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</si>
  <si>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</si>
  <si>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</si>
  <si>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</si>
  <si>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</si>
  <si>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</si>
  <si>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</si>
  <si>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</si>
  <si>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</si>
  <si>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</si>
  <si>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</si>
  <si>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</si>
  <si>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</si>
  <si>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</si>
  <si>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</si>
  <si>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</si>
  <si>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</si>
  <si>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</si>
  <si>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</si>
  <si>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</si>
  <si>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</si>
  <si>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</si>
  <si>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</si>
  <si>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</si>
  <si>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</si>
  <si>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</si>
  <si>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</si>
  <si>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</si>
  <si>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</si>
  <si>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</si>
  <si>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</si>
  <si>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</si>
  <si>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</si>
  <si>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</si>
  <si>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</si>
  <si>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</si>
  <si>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</si>
  <si>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</si>
  <si>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</si>
  <si>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</si>
  <si>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</si>
  <si>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</si>
  <si>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</si>
  <si>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</si>
  <si>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</si>
  <si>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</si>
  <si>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</si>
  <si>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</si>
  <si>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</si>
  <si>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</si>
  <si>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</si>
  <si>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</si>
  <si>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</si>
  <si>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</si>
  <si>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</si>
  <si>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</si>
  <si>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</si>
  <si>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</si>
  <si>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</si>
  <si>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</si>
  <si>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</si>
  <si>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</si>
  <si>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</si>
  <si>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</si>
  <si>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</si>
  <si>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</si>
  <si>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</si>
  <si>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</si>
  <si>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</si>
  <si>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</si>
  <si>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</si>
  <si>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</si>
  <si>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</si>
  <si>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</si>
  <si>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</si>
  <si>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</si>
  <si>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</si>
  <si>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</si>
  <si>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</si>
  <si>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</si>
  <si>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</si>
  <si>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</si>
  <si>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</si>
  <si>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</si>
  <si>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</si>
  <si>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</si>
  <si>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</si>
  <si>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</si>
  <si>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</si>
  <si>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</si>
  <si>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</si>
  <si>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</si>
  <si>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</si>
  <si>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</si>
  <si>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</si>
  <si>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</si>
  <si>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</si>
  <si>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</si>
  <si>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</si>
  <si>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</si>
  <si>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</si>
  <si>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</si>
  <si>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</si>
  <si>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</si>
  <si>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</si>
  <si>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</si>
  <si>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</si>
  <si>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</si>
  <si>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</si>
  <si>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</si>
  <si>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</si>
  <si>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</si>
  <si>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</si>
  <si>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</si>
  <si>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</si>
  <si>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</si>
  <si>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</si>
  <si>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</si>
  <si>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</si>
  <si>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</si>
  <si>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</si>
  <si>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</si>
  <si>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</si>
  <si>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</si>
  <si>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</si>
  <si>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</si>
  <si>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</si>
  <si>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</si>
  <si>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</si>
  <si>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</si>
  <si>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</si>
  <si>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</si>
  <si>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</si>
  <si>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</si>
  <si>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</si>
  <si>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</si>
  <si>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</si>
  <si>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</si>
  <si>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</si>
  <si>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</si>
  <si>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</si>
  <si>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</si>
  <si>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</si>
  <si>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</si>
  <si>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</si>
  <si>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</si>
  <si>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</si>
  <si>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</si>
  <si>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</si>
  <si>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</si>
  <si>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</si>
  <si>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</si>
  <si>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</si>
  <si>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</si>
  <si>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</si>
  <si>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</si>
  <si>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</si>
  <si>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</si>
  <si>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</si>
  <si>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</si>
  <si>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</si>
  <si>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</si>
  <si>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</si>
  <si>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</si>
  <si>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</si>
  <si>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</si>
  <si>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</si>
  <si>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</si>
  <si>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</si>
  <si>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</si>
  <si>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</si>
  <si>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</si>
  <si>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</si>
  <si>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</si>
  <si>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</si>
  <si>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</si>
  <si>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</si>
  <si>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</si>
  <si>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</si>
  <si>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</si>
  <si>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</si>
  <si>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</si>
  <si>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</si>
  <si>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</si>
  <si>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</si>
  <si>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</si>
  <si>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</si>
  <si>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</si>
  <si>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</si>
  <si>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</si>
  <si>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</si>
  <si>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</si>
  <si>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</si>
  <si>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</si>
  <si>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</si>
  <si>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</si>
  <si>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</si>
  <si>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</si>
  <si>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</si>
  <si>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</si>
  <si>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</si>
  <si>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</si>
  <si>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</si>
  <si>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</si>
  <si>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</si>
  <si>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</si>
  <si>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</si>
  <si>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</si>
  <si>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</si>
  <si>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</si>
  <si>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</si>
  <si>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</si>
  <si>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</si>
  <si>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</si>
  <si>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</si>
  <si>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</si>
  <si>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</si>
  <si>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</si>
  <si>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</si>
  <si>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</si>
  <si>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</si>
  <si>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</si>
  <si>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</si>
  <si>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</si>
  <si>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</si>
  <si>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</si>
  <si>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</si>
  <si>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</si>
  <si>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</si>
  <si>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</si>
  <si>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</si>
  <si>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</si>
  <si>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</si>
  <si>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</si>
  <si>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</si>
  <si>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</si>
  <si>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</si>
  <si>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</si>
  <si>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</si>
  <si>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</si>
  <si>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</si>
  <si>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</si>
  <si>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</si>
  <si>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</si>
  <si>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</si>
  <si>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</si>
  <si>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</si>
  <si>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</si>
  <si>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</si>
  <si>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</si>
  <si>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</si>
  <si>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</si>
  <si>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</si>
  <si>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</si>
  <si>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</si>
  <si>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</si>
  <si>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</si>
  <si>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</si>
  <si>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</si>
  <si>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</si>
  <si>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</si>
  <si>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</si>
  <si>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</si>
  <si>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</si>
  <si>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</si>
  <si>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</si>
  <si>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</si>
  <si>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</si>
  <si>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</si>
  <si>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</si>
  <si>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</si>
  <si>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</si>
  <si>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</si>
  <si>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</si>
  <si>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</si>
  <si>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</si>
  <si>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</si>
  <si>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</si>
  <si>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</si>
  <si>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</si>
  <si>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</si>
  <si>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</si>
  <si>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</si>
  <si>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</si>
  <si>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</si>
  <si>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</si>
  <si>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</si>
  <si>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</si>
  <si>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</si>
  <si>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</si>
  <si>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</si>
  <si>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</si>
  <si>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</si>
  <si>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</si>
  <si>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</si>
  <si>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</si>
  <si>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</si>
  <si>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</si>
  <si>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</si>
  <si>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</si>
  <si>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</si>
  <si>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</si>
  <si>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</si>
  <si>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</si>
  <si>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</si>
  <si>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</si>
  <si>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</si>
  <si>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</si>
  <si>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</si>
  <si>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</si>
  <si>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</si>
  <si>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</si>
  <si>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</si>
  <si>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</si>
  <si>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</si>
  <si>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</si>
  <si>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</si>
  <si>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</si>
  <si>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</si>
  <si>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</si>
  <si>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</si>
  <si>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</si>
  <si>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</si>
  <si>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</si>
  <si>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</si>
  <si>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</si>
  <si>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</si>
  <si>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</si>
  <si>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</si>
  <si>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</si>
  <si>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</si>
  <si>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</si>
  <si>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</si>
  <si>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</si>
  <si>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</si>
  <si>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</si>
  <si>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</si>
  <si>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</si>
  <si>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</si>
  <si>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</si>
  <si>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</si>
  <si>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</si>
  <si>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</si>
  <si>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</si>
  <si>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</si>
  <si>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</si>
  <si>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</si>
  <si>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</si>
  <si>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</si>
  <si>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</si>
  <si>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</si>
  <si>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</si>
  <si>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</si>
  <si>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</si>
  <si>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</si>
  <si>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</si>
  <si>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</si>
  <si>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</si>
  <si>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</si>
  <si>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</si>
  <si>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</si>
  <si>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</si>
  <si>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</si>
  <si>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</si>
  <si>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</si>
  <si>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</si>
  <si>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</si>
  <si>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</si>
  <si>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</si>
  <si>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</si>
  <si>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</si>
  <si>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</si>
  <si>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</si>
  <si>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</si>
  <si>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</si>
  <si>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</si>
  <si>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</si>
  <si>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</si>
  <si>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</si>
  <si>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</si>
  <si>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</si>
  <si>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</si>
  <si>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</si>
  <si>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</si>
  <si>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</si>
  <si>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</si>
  <si>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</si>
  <si>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</si>
  <si>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</si>
  <si>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</si>
  <si>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</si>
  <si>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</si>
  <si>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</si>
  <si>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</si>
  <si>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</si>
  <si>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</si>
  <si>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</si>
  <si>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</si>
  <si>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</si>
  <si>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</si>
  <si>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</si>
  <si>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</si>
  <si>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</si>
  <si>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</si>
  <si>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</si>
  <si>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</si>
  <si>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</si>
  <si>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</si>
  <si>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</si>
  <si>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</si>
  <si>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</si>
  <si>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</si>
  <si>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</si>
  <si>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</si>
  <si>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</si>
  <si>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</si>
  <si>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</si>
  <si>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</si>
  <si>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</si>
  <si>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</si>
  <si>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</si>
  <si>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</si>
  <si>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</si>
  <si>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</si>
  <si>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</si>
  <si>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</si>
  <si>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</si>
  <si>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</si>
  <si>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</si>
  <si>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</si>
  <si>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</si>
  <si>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</si>
  <si>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</si>
  <si>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</si>
  <si>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</si>
  <si>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</si>
  <si>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</si>
  <si>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</si>
  <si>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</si>
  <si>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</si>
  <si>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</si>
  <si>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</si>
  <si>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</si>
  <si>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</si>
  <si>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</si>
  <si>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</si>
  <si>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</si>
  <si>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</si>
  <si>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</si>
  <si>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</si>
  <si>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</si>
  <si>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</si>
  <si>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</si>
  <si>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</si>
  <si>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</si>
  <si>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</si>
  <si>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</si>
  <si>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</si>
  <si>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</si>
  <si>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</si>
  <si>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</si>
  <si>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</si>
  <si>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</si>
  <si>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</si>
  <si>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</si>
  <si>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</si>
  <si>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</si>
  <si>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</si>
  <si>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</si>
  <si>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</si>
  <si>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</si>
  <si>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</si>
  <si>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</si>
  <si>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</si>
  <si>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</si>
  <si>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</si>
  <si>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</si>
  <si>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</si>
  <si>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</si>
  <si>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</si>
  <si>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</si>
  <si>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</si>
  <si>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</si>
  <si>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</si>
  <si>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</si>
  <si>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</si>
  <si>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</si>
  <si>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</si>
  <si>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</si>
  <si>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</si>
  <si>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</si>
  <si>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</si>
  <si>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</si>
  <si>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</si>
  <si>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</si>
  <si>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</si>
  <si>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</si>
  <si>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</si>
  <si>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</si>
  <si>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</si>
  <si>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</si>
  <si>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</si>
  <si>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</si>
  <si>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</si>
  <si>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</si>
  <si>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</si>
  <si>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</si>
  <si>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</si>
  <si>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</si>
  <si>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</si>
  <si>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</si>
  <si>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</si>
  <si>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</si>
  <si>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</si>
  <si>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</si>
  <si>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</si>
  <si>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</si>
  <si>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</si>
  <si>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</si>
  <si>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</si>
  <si>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</si>
  <si>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</si>
  <si>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</si>
  <si>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</si>
  <si>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</si>
  <si>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</si>
  <si>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</si>
  <si>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</si>
  <si>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</si>
  <si>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</si>
  <si>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</si>
  <si>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</si>
  <si>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</si>
  <si>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</si>
  <si>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</si>
  <si>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</si>
  <si>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</si>
  <si>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</si>
  <si>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</si>
  <si>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</si>
  <si>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</si>
  <si>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</si>
  <si>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</si>
  <si>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</si>
  <si>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</si>
  <si>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</si>
  <si>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</si>
  <si>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</si>
  <si>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</si>
  <si>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</si>
  <si>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</si>
  <si>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</si>
  <si>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</si>
  <si>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</si>
  <si>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</si>
  <si>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</si>
  <si>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</si>
  <si>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</si>
  <si>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</si>
  <si>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</si>
  <si>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</si>
  <si>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</si>
  <si>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</si>
  <si>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</si>
  <si>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</si>
  <si>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</si>
  <si>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</si>
  <si>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</si>
  <si>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</si>
  <si>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</si>
  <si>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</si>
  <si>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</si>
  <si>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</si>
  <si>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</si>
  <si>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</si>
  <si>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</si>
  <si>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</si>
  <si>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</si>
  <si>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</si>
  <si>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</si>
  <si>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</si>
  <si>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</si>
  <si>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</si>
  <si>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</si>
  <si>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</si>
  <si>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</si>
  <si>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</si>
  <si>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</si>
  <si>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</si>
  <si>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</si>
  <si>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</si>
  <si>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</si>
  <si>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</si>
  <si>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</si>
  <si>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</si>
  <si>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</si>
  <si>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</si>
  <si>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</si>
  <si>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</si>
  <si>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</si>
  <si>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</si>
  <si>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</si>
  <si>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</si>
  <si>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</si>
  <si>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</si>
  <si>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</si>
  <si>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</si>
  <si>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</si>
  <si>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</si>
  <si>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</si>
  <si>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</si>
  <si>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</si>
  <si>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</si>
  <si>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</si>
  <si>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</si>
  <si>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</si>
  <si>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</si>
  <si>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</si>
  <si>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</si>
  <si>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</si>
  <si>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</si>
  <si>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</si>
  <si>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</si>
  <si>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</si>
  <si>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</si>
  <si>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</si>
  <si>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</si>
  <si>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</si>
  <si>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</si>
  <si>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</si>
  <si>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</si>
  <si>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</si>
  <si>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</si>
  <si>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</si>
  <si>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</si>
  <si>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</si>
  <si>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</si>
  <si>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</si>
  <si>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</si>
  <si>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</si>
  <si>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</si>
  <si>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</si>
  <si>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</si>
  <si>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</si>
  <si>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</si>
  <si>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</si>
  <si>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</si>
  <si>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</si>
  <si>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</si>
  <si>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</si>
  <si>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</si>
  <si>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</si>
  <si>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</si>
  <si>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</si>
  <si>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</si>
  <si>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</si>
  <si>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</si>
  <si>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</si>
  <si>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</si>
  <si>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</si>
  <si>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</si>
  <si>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</si>
  <si>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</si>
  <si>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</si>
  <si>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</si>
  <si>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</si>
  <si>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</si>
  <si>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</si>
  <si>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</si>
  <si>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</si>
  <si>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</si>
  <si>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</si>
  <si>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</si>
  <si>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</si>
  <si>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</si>
  <si>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</si>
  <si>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</si>
  <si>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</si>
  <si>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</si>
  <si>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</si>
  <si>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</si>
  <si>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</si>
  <si>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</si>
  <si>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</si>
  <si>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</si>
  <si>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</si>
  <si>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</si>
  <si>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</si>
  <si>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</si>
  <si>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</si>
  <si>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</si>
  <si>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</si>
  <si>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</si>
  <si>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</si>
  <si>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</si>
  <si>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</si>
  <si>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</si>
  <si>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</si>
  <si>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</si>
  <si>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</si>
  <si>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</si>
  <si>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</si>
  <si>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</si>
  <si>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</si>
  <si>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</si>
  <si>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</si>
  <si>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</si>
  <si>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</si>
  <si>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</si>
  <si>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</si>
  <si>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</si>
  <si>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</si>
  <si>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</si>
  <si>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</si>
  <si>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</si>
  <si>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</si>
  <si>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</si>
  <si>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</si>
  <si>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</si>
  <si>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</si>
  <si>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</si>
  <si>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</si>
  <si>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</si>
  <si>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</si>
  <si>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</si>
  <si>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</si>
  <si>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</si>
  <si>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</si>
  <si>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</si>
  <si>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</si>
  <si>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</si>
  <si>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</si>
  <si>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</si>
  <si>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</si>
  <si>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</si>
  <si>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</si>
  <si>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</si>
  <si>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</si>
  <si>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</si>
  <si>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</si>
  <si>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</si>
  <si>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</si>
  <si>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</si>
  <si>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</si>
  <si>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</si>
  <si>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</si>
  <si>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</si>
  <si>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</si>
  <si>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</si>
  <si>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</si>
  <si>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</si>
  <si>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</si>
  <si>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</si>
  <si>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</si>
  <si>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</si>
  <si>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</si>
  <si>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</si>
  <si>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</si>
  <si>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</si>
  <si>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</si>
  <si>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</si>
  <si>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</si>
  <si>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</si>
  <si>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</si>
  <si>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</si>
  <si>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</si>
  <si>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</si>
  <si>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</si>
  <si>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</si>
  <si>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</si>
  <si>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</si>
  <si>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</si>
  <si>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</si>
  <si>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</si>
  <si>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</si>
  <si>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</si>
  <si>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</si>
  <si>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</si>
  <si>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</si>
  <si>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</si>
  <si>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</si>
  <si>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</si>
  <si>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</si>
  <si>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</si>
  <si>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</si>
  <si>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</si>
  <si>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</si>
  <si>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</si>
  <si>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</si>
  <si>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</si>
  <si>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</si>
  <si>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</si>
  <si>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</si>
  <si>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</si>
  <si>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</si>
  <si>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</si>
  <si>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</si>
  <si>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</si>
  <si>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</si>
  <si>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</si>
  <si>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</si>
  <si>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</si>
  <si>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</si>
  <si>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</si>
  <si>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</si>
  <si>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</si>
  <si>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</si>
  <si>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</si>
  <si>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</si>
  <si>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</si>
  <si>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</si>
  <si>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</si>
  <si>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</si>
  <si>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</si>
  <si>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</si>
  <si>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</si>
  <si>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</si>
  <si>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</si>
  <si>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</si>
  <si>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</si>
  <si>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</si>
  <si>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</si>
  <si>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</si>
  <si>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</si>
  <si>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</si>
  <si>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</si>
  <si>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</si>
  <si>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</si>
  <si>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</si>
  <si>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</si>
  <si>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</si>
  <si>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</si>
  <si>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</si>
  <si>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</si>
  <si>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</si>
  <si>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</si>
  <si>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</si>
  <si>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</si>
  <si>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</si>
  <si>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</si>
  <si>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</si>
  <si>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</si>
  <si>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</si>
  <si>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</si>
  <si>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</si>
  <si>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</si>
  <si>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</si>
  <si>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</si>
  <si>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</si>
  <si>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</si>
  <si>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</si>
  <si>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</si>
  <si>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</si>
  <si>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</si>
  <si>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</si>
  <si>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</si>
  <si>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</si>
  <si>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</si>
  <si>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</si>
  <si>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</si>
  <si>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</si>
  <si>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</si>
  <si>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</si>
  <si>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</si>
  <si>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</si>
  <si>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</si>
  <si>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</si>
  <si>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</si>
  <si>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</si>
  <si>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</si>
  <si>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</si>
  <si>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</si>
  <si>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</si>
  <si>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</si>
  <si>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</si>
  <si>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</si>
  <si>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</si>
  <si>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</si>
  <si>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</si>
  <si>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</si>
  <si>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</si>
  <si>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</si>
  <si>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</si>
  <si>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</si>
  <si>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</si>
  <si>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</si>
  <si>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</si>
  <si>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</si>
  <si>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</si>
  <si>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</si>
  <si>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</si>
  <si>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</si>
  <si>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</si>
  <si>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</si>
  <si>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</si>
  <si>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</si>
  <si>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</si>
  <si>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</si>
  <si>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</si>
  <si>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</si>
  <si>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</si>
  <si>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</si>
  <si>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</si>
  <si>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</si>
  <si>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</si>
  <si>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</si>
  <si>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</si>
  <si>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</si>
  <si>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</si>
  <si>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</si>
  <si>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</si>
  <si>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</si>
  <si>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</si>
  <si>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</si>
  <si>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</si>
  <si>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</si>
  <si>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</si>
  <si>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</si>
  <si>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</si>
  <si>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</si>
  <si>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</si>
  <si>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</si>
  <si>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</si>
  <si>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</si>
  <si>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</si>
  <si>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</si>
  <si>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</si>
  <si>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</si>
  <si>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</si>
  <si>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</si>
  <si>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</si>
  <si>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</si>
  <si>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</si>
  <si>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</si>
  <si>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</si>
  <si>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</si>
  <si>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</si>
  <si>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</si>
  <si>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</si>
  <si>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</si>
  <si>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</si>
  <si>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</si>
  <si>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</si>
  <si>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</si>
  <si>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</si>
  <si>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</si>
  <si>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</si>
  <si>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</si>
  <si>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</si>
  <si>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</si>
  <si>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</si>
  <si>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</si>
  <si>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</si>
  <si>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</si>
  <si>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</si>
  <si>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</si>
  <si>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</si>
  <si>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</si>
  <si>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</si>
  <si>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</si>
  <si>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</si>
  <si>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</si>
  <si>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</si>
  <si>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</si>
  <si>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</si>
  <si>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</si>
  <si>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</si>
  <si>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</si>
  <si>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</si>
  <si>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</si>
  <si>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</si>
  <si>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</si>
  <si>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</si>
  <si>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</si>
  <si>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</si>
  <si>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</si>
  <si>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</si>
  <si>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</si>
  <si>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</si>
  <si>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</si>
  <si>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</si>
  <si>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</si>
  <si>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</si>
  <si>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</si>
  <si>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</si>
  <si>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</si>
  <si>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</si>
  <si>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</si>
  <si>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</si>
  <si>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</si>
  <si>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</si>
  <si>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</si>
  <si>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</si>
  <si>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</si>
  <si>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</si>
  <si>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</si>
  <si>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</si>
  <si>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</si>
  <si>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</si>
  <si>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</si>
  <si>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</si>
  <si>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</si>
  <si>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</si>
  <si>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</si>
  <si>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</si>
  <si>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</si>
  <si>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</si>
  <si>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</si>
  <si>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</si>
  <si>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</si>
  <si>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</si>
  <si>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</si>
  <si>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</si>
  <si>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</si>
  <si>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</si>
  <si>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</si>
  <si>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</si>
  <si>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</si>
  <si>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</si>
  <si>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</si>
  <si>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</si>
  <si>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</si>
  <si>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</si>
  <si>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</si>
  <si>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</si>
  <si>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</si>
  <si>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</si>
  <si>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</si>
  <si>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</si>
  <si>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</si>
  <si>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</si>
  <si>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</si>
  <si>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</si>
  <si>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</si>
  <si>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</si>
  <si>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</si>
  <si>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</si>
  <si>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</si>
  <si>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</si>
  <si>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</si>
  <si>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</si>
  <si>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</si>
  <si>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</si>
  <si>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</si>
  <si>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</si>
  <si>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</si>
  <si>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</si>
  <si>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</si>
  <si>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</si>
  <si>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</si>
  <si>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</si>
  <si>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</si>
  <si>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</si>
  <si>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</si>
  <si>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</si>
  <si>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</si>
  <si>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</si>
  <si>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</si>
  <si>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</si>
  <si>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</si>
  <si>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</si>
  <si>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</si>
  <si>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</si>
  <si>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</si>
  <si>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</si>
  <si>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</si>
  <si>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</si>
  <si>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</si>
  <si>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</si>
  <si>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</si>
  <si>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</si>
  <si>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</si>
  <si>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</si>
  <si>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</si>
  <si>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</si>
  <si>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</si>
  <si>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</si>
  <si>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</si>
  <si>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</si>
  <si>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</si>
  <si>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</si>
  <si>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</si>
  <si>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</si>
  <si>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</si>
  <si>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</si>
  <si>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</si>
  <si>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</si>
  <si>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</si>
  <si>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</si>
  <si>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</si>
  <si>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</si>
  <si>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</si>
  <si>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</si>
  <si>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</si>
  <si>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</si>
  <si>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</si>
  <si>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</si>
  <si>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</si>
  <si>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</si>
  <si>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</si>
  <si>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</si>
  <si>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</si>
  <si>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</si>
  <si>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</si>
  <si>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</si>
  <si>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</si>
  <si>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</si>
  <si>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</si>
  <si>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</si>
  <si>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</si>
  <si>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</si>
  <si>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</si>
  <si>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</si>
  <si>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</si>
  <si>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</si>
  <si>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</si>
  <si>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</si>
  <si>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</si>
  <si>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</si>
  <si>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</si>
  <si>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</si>
  <si>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</si>
  <si>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</si>
  <si>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</si>
  <si>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</si>
  <si>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</si>
  <si>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</si>
  <si>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</si>
  <si>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</si>
  <si>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</si>
  <si>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</si>
  <si>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</si>
  <si>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</si>
  <si>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</si>
  <si>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</si>
  <si>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</si>
  <si>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</si>
  <si>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</si>
  <si>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</si>
  <si>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</si>
  <si>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</si>
  <si>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</si>
  <si>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</si>
  <si>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</si>
  <si>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</si>
  <si>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</si>
  <si>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</si>
  <si>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</si>
  <si>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</si>
  <si>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</si>
  <si>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</si>
  <si>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</si>
  <si>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</si>
  <si>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</si>
  <si>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</si>
  <si>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</si>
  <si>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</si>
  <si>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</si>
  <si>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</si>
  <si>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</si>
  <si>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</si>
  <si>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</si>
  <si>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</si>
  <si>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</si>
  <si>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</si>
  <si>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</si>
  <si>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</si>
  <si>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</si>
  <si>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</si>
  <si>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</si>
  <si>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</si>
  <si>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</si>
  <si>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</si>
  <si>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</si>
  <si>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</si>
  <si>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</si>
  <si>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</si>
  <si>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</si>
  <si>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</si>
  <si>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</si>
  <si>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</si>
  <si>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</si>
  <si>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</si>
  <si>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</si>
  <si>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</si>
  <si>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</si>
  <si>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</si>
  <si>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</si>
  <si>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</si>
  <si>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</si>
  <si>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</si>
  <si>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</si>
  <si>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</si>
  <si>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</si>
  <si>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</si>
  <si>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</si>
  <si>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</si>
  <si>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</si>
  <si>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</si>
  <si>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</si>
  <si>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</si>
  <si>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</si>
  <si>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</si>
  <si>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</si>
  <si>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</si>
  <si>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</si>
  <si>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</si>
  <si>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</si>
  <si>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</si>
  <si>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</si>
  <si>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</si>
  <si>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</si>
  <si>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</si>
  <si>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</si>
  <si>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</si>
  <si>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</si>
  <si>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</si>
  <si>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</si>
  <si>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</si>
  <si>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</si>
  <si>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</si>
  <si>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</si>
  <si>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</si>
  <si>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</si>
  <si>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</si>
  <si>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</si>
  <si>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</si>
  <si>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</si>
  <si>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</si>
  <si>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</si>
  <si>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</si>
  <si>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</si>
  <si>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</si>
  <si>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</si>
  <si>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</si>
  <si>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</si>
  <si>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</si>
  <si>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</si>
  <si>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</si>
  <si>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</si>
  <si>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</si>
  <si>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</si>
  <si>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</si>
  <si>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</si>
  <si>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</si>
  <si>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</si>
  <si>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</si>
  <si>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</si>
  <si>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</si>
  <si>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</si>
  <si>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</si>
  <si>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</si>
  <si>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</si>
  <si>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</si>
  <si>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</si>
  <si>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</si>
  <si>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</si>
  <si>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</si>
  <si>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</si>
  <si>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</si>
  <si>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</si>
  <si>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</si>
  <si>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</si>
  <si>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</si>
  <si>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</si>
  <si>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</si>
  <si>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</si>
  <si>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</si>
  <si>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</si>
  <si>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</si>
  <si>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</si>
  <si>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</si>
  <si>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</si>
  <si>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</si>
  <si>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</si>
  <si>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</si>
  <si>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</si>
  <si>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</si>
  <si>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</si>
  <si>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</si>
  <si>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</si>
  <si>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</si>
  <si>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</si>
  <si>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</si>
  <si>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</si>
  <si>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</si>
  <si>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</si>
  <si>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</si>
  <si>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</si>
  <si>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</si>
  <si>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</si>
  <si>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</si>
  <si>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</si>
  <si>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</si>
  <si>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</si>
  <si>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</si>
  <si>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</si>
  <si>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</si>
  <si>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</si>
  <si>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</si>
  <si>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</si>
  <si>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</si>
  <si>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</si>
  <si>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</si>
  <si>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</si>
  <si>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</si>
  <si>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</si>
  <si>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</si>
  <si>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</si>
  <si>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</si>
  <si>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</si>
  <si>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</si>
  <si>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</si>
  <si>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</si>
  <si>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</si>
  <si>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</si>
  <si>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</si>
  <si>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</si>
  <si>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</si>
  <si>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</si>
  <si>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</si>
  <si>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</si>
  <si>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</si>
  <si>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</si>
  <si>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</si>
  <si>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</si>
  <si>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</si>
  <si>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</si>
  <si>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</si>
  <si>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</si>
  <si>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</si>
  <si>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</si>
  <si>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</si>
  <si>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</si>
  <si>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</si>
  <si>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</si>
  <si>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</si>
  <si>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</si>
  <si>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</si>
  <si>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</si>
  <si>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</si>
  <si>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</si>
  <si>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</si>
  <si>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</si>
  <si>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</si>
  <si>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</si>
  <si>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</si>
  <si>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</si>
  <si>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</si>
  <si>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</si>
  <si>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</si>
  <si>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</si>
  <si>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</si>
  <si>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</si>
  <si>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</si>
  <si>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</si>
  <si>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</si>
  <si>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</si>
  <si>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</si>
  <si>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</si>
  <si>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</si>
  <si>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</si>
  <si>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</si>
  <si>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</si>
  <si>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</si>
  <si>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</si>
  <si>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</si>
  <si>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</si>
  <si>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</si>
  <si>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</si>
  <si>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</si>
  <si>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</si>
  <si>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</si>
  <si>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</si>
  <si>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</si>
  <si>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</si>
  <si>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</si>
  <si>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</si>
  <si>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</si>
  <si>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</si>
  <si>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</si>
  <si>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</si>
  <si>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</si>
  <si>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</si>
  <si>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</si>
  <si>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</si>
  <si>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</si>
  <si>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</si>
  <si>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</si>
  <si>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</si>
  <si>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</si>
  <si>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</si>
  <si>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</si>
  <si>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</si>
  <si>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</si>
  <si>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</si>
  <si>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</si>
  <si>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</si>
  <si>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</si>
  <si>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</si>
  <si>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</si>
  <si>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</si>
  <si>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</si>
  <si>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</si>
  <si>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</si>
  <si>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</si>
  <si>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</si>
  <si>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</si>
  <si>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</si>
  <si>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</si>
  <si>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</si>
  <si>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</si>
  <si>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</si>
  <si>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</si>
  <si>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</si>
  <si>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</si>
  <si>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</si>
  <si>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</si>
  <si>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</si>
  <si>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</si>
  <si>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</si>
  <si>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</si>
  <si>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</si>
  <si>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</si>
  <si>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</si>
  <si>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</si>
  <si>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</si>
  <si>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</si>
  <si>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</si>
  <si>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</si>
  <si>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</si>
  <si>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</si>
  <si>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</si>
  <si>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</si>
  <si>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</si>
  <si>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</si>
  <si>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</si>
  <si>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</si>
  <si>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</si>
  <si>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</si>
  <si>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</si>
  <si>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</si>
  <si>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</si>
  <si>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</si>
  <si>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</si>
  <si>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</si>
  <si>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</si>
  <si>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</si>
  <si>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</si>
  <si>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</si>
  <si>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</si>
  <si>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</si>
  <si>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</si>
  <si>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</si>
  <si>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</si>
  <si>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</si>
  <si>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</si>
  <si>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</si>
  <si>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</si>
  <si>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</si>
  <si>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</si>
  <si>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</si>
  <si>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</si>
  <si>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</si>
  <si>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</si>
  <si>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</si>
  <si>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</si>
  <si>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</si>
  <si>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</si>
  <si>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</si>
  <si>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</si>
  <si>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</si>
  <si>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</si>
  <si>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</si>
  <si>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</si>
  <si>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</si>
  <si>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</si>
  <si>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</si>
  <si>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</si>
  <si>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</si>
  <si>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</si>
  <si>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</si>
  <si>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</si>
  <si>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</si>
  <si>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</si>
  <si>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</si>
  <si>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</si>
  <si>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</si>
  <si>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</si>
  <si>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</si>
  <si>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</si>
  <si>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</si>
  <si>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</si>
  <si>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</si>
  <si>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</si>
  <si>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</si>
  <si>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</si>
  <si>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</si>
  <si>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</si>
  <si>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</si>
  <si>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</si>
  <si>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</si>
  <si>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</si>
  <si>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</si>
  <si>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</si>
  <si>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</si>
  <si>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</si>
  <si>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</si>
  <si>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</si>
  <si>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</si>
  <si>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</si>
  <si>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</si>
  <si>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</si>
  <si>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</si>
  <si>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</si>
  <si>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</si>
  <si>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</si>
  <si>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</si>
  <si>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</si>
  <si>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</si>
  <si>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</si>
  <si>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</si>
  <si>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</si>
  <si>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</si>
  <si>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</si>
  <si>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</si>
  <si>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</si>
  <si>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</si>
  <si>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</si>
  <si>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</si>
  <si>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</si>
  <si>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</si>
  <si>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</si>
  <si>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</si>
  <si>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</si>
  <si>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</si>
  <si>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</si>
  <si>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</si>
  <si>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</si>
  <si>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</si>
  <si>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</si>
  <si>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</si>
  <si>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</si>
  <si>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</si>
  <si>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</si>
  <si>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</si>
  <si>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</si>
  <si>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</si>
  <si>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</si>
  <si>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</si>
  <si>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</si>
  <si>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</si>
  <si>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</si>
  <si>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</si>
  <si>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</si>
  <si>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</si>
  <si>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</si>
  <si>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</si>
  <si>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</si>
  <si>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</si>
  <si>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</si>
  <si>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</si>
  <si>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</si>
  <si>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</si>
  <si>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</si>
  <si>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</si>
  <si>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</si>
  <si>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</si>
  <si>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</si>
  <si>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</si>
  <si>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</si>
  <si>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</si>
  <si>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</si>
  <si>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</si>
  <si>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</si>
  <si>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</si>
  <si>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</si>
  <si>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</si>
  <si>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</si>
  <si>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</si>
  <si>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</si>
  <si>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</si>
  <si>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</si>
  <si>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</si>
  <si>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</si>
  <si>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</si>
  <si>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</si>
  <si>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</si>
  <si>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</si>
  <si>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</si>
  <si>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</si>
  <si>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</si>
  <si>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</si>
  <si>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</si>
  <si>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</si>
  <si>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</si>
  <si>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</si>
  <si>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</si>
  <si>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</si>
  <si>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</si>
  <si>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</si>
  <si>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</si>
  <si>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</si>
  <si>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</si>
  <si>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</si>
  <si>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</si>
  <si>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</si>
  <si>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</si>
  <si>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</si>
  <si>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</si>
  <si>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</si>
  <si>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</si>
  <si>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</si>
  <si>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</si>
  <si>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</si>
  <si>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</si>
  <si>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</si>
  <si>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</si>
  <si>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</si>
  <si>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</si>
  <si>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</si>
  <si>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</si>
  <si>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</si>
  <si>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</si>
  <si>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</si>
  <si>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</si>
  <si>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</si>
  <si>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</si>
  <si>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</si>
  <si>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</si>
  <si>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</si>
  <si>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</si>
  <si>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</si>
  <si>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</si>
  <si>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</si>
  <si>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</si>
  <si>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</si>
  <si>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</si>
  <si>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</si>
  <si>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</si>
  <si>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</si>
  <si>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</si>
  <si>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</si>
  <si>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</si>
  <si>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</si>
  <si>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</si>
  <si>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</si>
  <si>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</si>
  <si>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</si>
  <si>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</si>
  <si>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</si>
  <si>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</si>
  <si>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</si>
  <si>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</si>
  <si>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</si>
  <si>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</si>
  <si>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</si>
  <si>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</si>
  <si>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</si>
  <si>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</si>
  <si>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</si>
  <si>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</si>
  <si>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</si>
  <si>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</si>
  <si>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</si>
  <si>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</si>
  <si>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</si>
  <si>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</si>
  <si>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</si>
  <si>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</si>
  <si>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</si>
  <si>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</si>
  <si>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</si>
  <si>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</si>
  <si>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</si>
  <si>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</si>
  <si>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</si>
  <si>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</si>
  <si>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</si>
  <si>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</si>
  <si>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</si>
  <si>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</si>
  <si>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</si>
  <si>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</si>
  <si>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</si>
  <si>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</si>
  <si>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</si>
  <si>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</si>
  <si>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</si>
  <si>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</si>
  <si>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</si>
  <si>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</si>
  <si>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</si>
  <si>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</si>
  <si>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</si>
  <si>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</si>
  <si>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</si>
  <si>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</si>
  <si>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</si>
  <si>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</si>
  <si>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</si>
  <si>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</si>
  <si>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</si>
  <si>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</si>
  <si>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</si>
  <si>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</si>
  <si>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</si>
  <si>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</si>
  <si>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</si>
  <si>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</si>
  <si>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</si>
  <si>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</si>
  <si>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</si>
  <si>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</si>
  <si>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</si>
  <si>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</si>
  <si>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</si>
  <si>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</si>
  <si>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</si>
  <si>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</si>
  <si>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</si>
  <si>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</si>
  <si>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</si>
  <si>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</si>
  <si>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</si>
  <si>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</si>
  <si>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</si>
  <si>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</si>
  <si>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</si>
  <si>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</si>
  <si>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</si>
  <si>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</si>
  <si>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</si>
  <si>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</si>
  <si>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</si>
  <si>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</si>
  <si>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</si>
  <si>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</si>
  <si>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</si>
  <si>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</si>
  <si>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</si>
  <si>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</si>
  <si>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</si>
  <si>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</si>
  <si>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</si>
  <si>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</si>
  <si>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</si>
  <si>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</si>
  <si>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</si>
  <si>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</si>
  <si>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</si>
  <si>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</si>
  <si>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</si>
  <si>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</si>
  <si>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</si>
  <si>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</si>
  <si>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</si>
  <si>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</si>
  <si>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</si>
  <si>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</si>
  <si>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</si>
  <si>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</si>
  <si>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</si>
  <si>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</si>
  <si>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</si>
  <si>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</si>
  <si>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</si>
  <si>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</si>
  <si>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</si>
  <si>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</si>
  <si>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</si>
  <si>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</si>
  <si>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</si>
  <si>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</si>
  <si>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</si>
  <si>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</si>
  <si>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</si>
  <si>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</si>
  <si>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</si>
  <si>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</si>
  <si>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</si>
  <si>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</si>
  <si>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</si>
  <si>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</si>
  <si>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</si>
  <si>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</si>
  <si>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</si>
  <si>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</si>
  <si>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</si>
  <si>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</si>
  <si>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</si>
  <si>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</si>
  <si>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</si>
  <si>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</si>
  <si>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</si>
  <si>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</si>
  <si>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</si>
  <si>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</si>
  <si>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</si>
  <si>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</si>
  <si>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</si>
  <si>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</si>
  <si>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</si>
  <si>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</si>
  <si>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</si>
  <si>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</si>
  <si>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</si>
  <si>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</si>
  <si>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</si>
  <si>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</si>
  <si>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</si>
  <si>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</si>
  <si>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</si>
  <si>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</si>
  <si>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</si>
  <si>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</si>
  <si>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</si>
  <si>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</si>
  <si>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</si>
  <si>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</si>
  <si>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</si>
  <si>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</si>
  <si>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</si>
  <si>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</si>
  <si>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</si>
  <si>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</si>
  <si>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</si>
  <si>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</si>
  <si>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</si>
  <si>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</si>
  <si>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</si>
  <si>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</si>
  <si>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</si>
  <si>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</si>
  <si>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</si>
  <si>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</si>
  <si>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</si>
  <si>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</si>
  <si>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</si>
  <si>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</si>
  <si>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</si>
  <si>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</si>
  <si>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</si>
  <si>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</si>
  <si>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</si>
  <si>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</si>
  <si>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</si>
  <si>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</si>
  <si>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</si>
  <si>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</si>
  <si>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</si>
  <si>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</si>
  <si>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</si>
  <si>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</si>
  <si>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</si>
  <si>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</si>
  <si>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</si>
  <si>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</si>
  <si>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</si>
  <si>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</si>
  <si>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</si>
  <si>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</si>
  <si>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</si>
  <si>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</si>
  <si>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</si>
  <si>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</si>
  <si>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</si>
  <si>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</si>
  <si>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</si>
  <si>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</si>
  <si>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</si>
  <si>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</si>
  <si>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</si>
  <si>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</si>
  <si>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</si>
  <si>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</si>
  <si>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</si>
  <si>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</si>
  <si>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</si>
  <si>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</si>
  <si>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</si>
  <si>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</si>
  <si>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</si>
  <si>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</si>
  <si>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</si>
  <si>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</si>
  <si>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</si>
  <si>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</si>
  <si>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</si>
  <si>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</si>
  <si>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</si>
  <si>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</si>
  <si>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</si>
  <si>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</si>
  <si>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</si>
  <si>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</si>
  <si>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</si>
  <si>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</si>
  <si>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</si>
  <si>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</si>
  <si>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</si>
  <si>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</si>
  <si>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</si>
  <si>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</si>
  <si>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</si>
  <si>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</si>
  <si>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</si>
  <si>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</si>
  <si>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</si>
  <si>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</si>
  <si>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</si>
  <si>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</si>
  <si>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</si>
  <si>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</si>
  <si>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</si>
  <si>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</si>
  <si>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</si>
  <si>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</si>
  <si>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</si>
  <si>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</si>
  <si>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</si>
  <si>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</si>
  <si>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</si>
  <si>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</si>
  <si>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</si>
  <si>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</si>
  <si>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</si>
  <si>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</si>
  <si>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</si>
  <si>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</si>
  <si>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</si>
  <si>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</si>
  <si>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</si>
  <si>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</si>
  <si>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</si>
  <si>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</si>
  <si>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</si>
  <si>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</si>
  <si>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</si>
  <si>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</si>
  <si>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</si>
  <si>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</si>
  <si>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</si>
  <si>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</si>
  <si>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</si>
  <si>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</si>
  <si>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</si>
  <si>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</si>
  <si>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</si>
  <si>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</si>
  <si>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</si>
  <si>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</si>
  <si>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</si>
  <si>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</si>
  <si>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</si>
  <si>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</si>
  <si>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</si>
  <si>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</si>
  <si>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</si>
  <si>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</si>
  <si>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</si>
  <si>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</si>
  <si>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</si>
  <si>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</si>
  <si>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</si>
  <si>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</si>
  <si>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</si>
  <si>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</si>
  <si>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</si>
  <si>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</si>
  <si>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</si>
  <si>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</si>
  <si>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</si>
  <si>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</si>
  <si>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</si>
  <si>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</si>
  <si>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</si>
  <si>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</si>
  <si>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</si>
  <si>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</si>
  <si>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</si>
  <si>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</si>
  <si>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</si>
  <si>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</si>
  <si>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</si>
  <si>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</si>
  <si>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</si>
  <si>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</si>
  <si>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</si>
  <si>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</si>
  <si>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</si>
  <si>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</si>
  <si>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</si>
  <si>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</si>
  <si>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</si>
  <si>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</si>
  <si>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</si>
  <si>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</si>
  <si>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</si>
  <si>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</si>
  <si>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</si>
  <si>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</si>
  <si>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</si>
  <si>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</si>
  <si>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</si>
  <si>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</si>
  <si>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</si>
  <si>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</si>
  <si>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</si>
  <si>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</si>
  <si>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</si>
  <si>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</si>
  <si>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</si>
  <si>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</si>
  <si>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</si>
  <si>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</si>
  <si>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</si>
  <si>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</si>
  <si>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</si>
  <si>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</si>
  <si>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</si>
  <si>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</si>
  <si>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</si>
  <si>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</si>
  <si>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</si>
  <si>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</si>
  <si>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</si>
  <si>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</si>
  <si>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</si>
  <si>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</si>
  <si>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</si>
  <si>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</si>
  <si>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</si>
  <si>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</si>
  <si>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</si>
  <si>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</si>
  <si>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</si>
  <si>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</si>
  <si>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</si>
  <si>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</si>
  <si>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</si>
  <si>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</si>
  <si>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</si>
  <si>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</si>
  <si>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</si>
  <si>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</si>
  <si>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</si>
  <si>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</si>
  <si>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</si>
  <si>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</si>
  <si>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</si>
  <si>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</si>
  <si>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</si>
  <si>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</si>
  <si>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</si>
  <si>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</si>
  <si>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</si>
  <si>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</si>
  <si>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</si>
  <si>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</si>
  <si>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</si>
  <si>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</si>
  <si>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</si>
  <si>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</si>
  <si>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</si>
  <si>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</si>
  <si>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</si>
  <si>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</si>
  <si>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</si>
  <si>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</si>
  <si>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</si>
  <si>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</si>
  <si>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</si>
  <si>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</si>
  <si>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</si>
  <si>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</si>
  <si>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</si>
  <si>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</si>
  <si>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</si>
  <si>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</si>
  <si>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</si>
  <si>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</si>
  <si>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</si>
  <si>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</si>
  <si>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</si>
  <si>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</si>
  <si>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</si>
  <si>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</si>
  <si>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</si>
  <si>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</si>
  <si>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</si>
  <si>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</si>
  <si>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</si>
  <si>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</si>
  <si>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</si>
  <si>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</si>
  <si>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</si>
  <si>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</si>
  <si>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</si>
  <si>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</si>
  <si>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</si>
  <si>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</si>
  <si>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</si>
  <si>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</si>
  <si>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</si>
  <si>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</si>
  <si>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</si>
  <si>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</si>
  <si>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</si>
  <si>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</si>
  <si>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</si>
  <si>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</si>
  <si>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</si>
  <si>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</si>
  <si>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</si>
  <si>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</si>
  <si>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</si>
  <si>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</si>
  <si>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</si>
  <si>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</si>
  <si>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</si>
  <si>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</si>
  <si>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</si>
  <si>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</si>
  <si>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</si>
  <si>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</si>
  <si>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</si>
  <si>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</si>
  <si>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</si>
  <si>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</si>
  <si>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</si>
  <si>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</si>
  <si>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</si>
  <si>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</si>
  <si>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</si>
  <si>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</si>
  <si>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</si>
  <si>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</si>
  <si>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</si>
  <si>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</si>
  <si>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</si>
  <si>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</si>
  <si>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</si>
  <si>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</si>
  <si>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</si>
  <si>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</si>
  <si>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</si>
  <si>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</si>
  <si>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</si>
  <si>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</si>
  <si>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</si>
  <si>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</si>
  <si>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</si>
  <si>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</si>
  <si>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</si>
  <si>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</si>
  <si>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</si>
  <si>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</si>
  <si>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</si>
  <si>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</si>
  <si>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</si>
  <si>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</si>
  <si>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</si>
  <si>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</si>
  <si>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</si>
  <si>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</si>
  <si>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</si>
  <si>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</si>
  <si>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</si>
  <si>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</si>
  <si>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</si>
  <si>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</si>
  <si>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</si>
  <si>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</si>
  <si>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</si>
  <si>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</si>
  <si>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</si>
  <si>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</si>
  <si>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</si>
  <si>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</si>
  <si>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</si>
  <si>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</si>
  <si>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</si>
  <si>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</si>
  <si>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</si>
  <si>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</si>
  <si>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</si>
  <si>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</si>
  <si>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</si>
  <si>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</si>
  <si>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</si>
  <si>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</si>
  <si>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</si>
  <si>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</si>
  <si>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</si>
  <si>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</si>
  <si>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</si>
  <si>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</si>
  <si>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</si>
  <si>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</si>
  <si>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</si>
  <si>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</si>
  <si>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</si>
  <si>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</si>
  <si>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</si>
  <si>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</si>
  <si>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</si>
  <si>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</si>
  <si>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</si>
  <si>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</si>
  <si>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</si>
  <si>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</si>
  <si>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</si>
  <si>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</si>
  <si>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</si>
  <si>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</si>
  <si>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</si>
  <si>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</si>
  <si>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</si>
  <si>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</si>
  <si>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</si>
  <si>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</si>
  <si>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</si>
  <si>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</si>
  <si>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</si>
  <si>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</si>
  <si>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</si>
  <si>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</si>
  <si>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</si>
  <si>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</si>
  <si>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</si>
  <si>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</si>
  <si>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</si>
  <si>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</si>
  <si>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</si>
  <si>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</si>
  <si>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</si>
  <si>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</si>
  <si>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</si>
  <si>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</si>
  <si>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</si>
  <si>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</si>
  <si>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</si>
  <si>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</si>
  <si>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</si>
  <si>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</si>
  <si>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</si>
  <si>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</si>
  <si>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</si>
  <si>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</si>
  <si>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</si>
  <si>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</si>
  <si>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</si>
  <si>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</si>
  <si>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</si>
  <si>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</si>
  <si>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</si>
  <si>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</si>
  <si>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</si>
  <si>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</si>
  <si>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</si>
  <si>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</si>
  <si>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</si>
  <si>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</si>
  <si>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</si>
  <si>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</si>
  <si>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</si>
  <si>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</si>
  <si>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</si>
  <si>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</si>
  <si>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</si>
  <si>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</si>
  <si>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</si>
  <si>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</si>
  <si>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</si>
  <si>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</si>
  <si>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</si>
  <si>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</si>
  <si>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</si>
  <si>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</si>
  <si>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</si>
  <si>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</si>
  <si>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</si>
  <si>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</si>
  <si>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</si>
  <si>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</si>
  <si>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</si>
  <si>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</si>
  <si>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</si>
  <si>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</si>
  <si>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</si>
  <si>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</si>
  <si>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</si>
  <si>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</si>
  <si>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</si>
  <si>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</si>
  <si>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</si>
  <si>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</si>
  <si>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</si>
  <si>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</si>
  <si>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</si>
  <si>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</si>
  <si>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</si>
  <si>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</si>
  <si>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</si>
  <si>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</si>
  <si>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</si>
  <si>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</si>
  <si>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</si>
  <si>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</si>
  <si>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</si>
  <si>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</si>
  <si>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</si>
  <si>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</si>
  <si>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</si>
  <si>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</si>
  <si>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</si>
  <si>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</si>
  <si>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</si>
  <si>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</si>
  <si>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</si>
  <si>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</si>
  <si>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</si>
  <si>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</si>
  <si>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</si>
  <si>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</si>
  <si>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</si>
  <si>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</si>
  <si>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</si>
  <si>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</si>
  <si>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</si>
  <si>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</si>
  <si>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</si>
  <si>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</si>
  <si>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</si>
  <si>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</si>
  <si>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</si>
  <si>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</si>
  <si>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</si>
  <si>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</si>
  <si>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</si>
  <si>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</si>
  <si>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</si>
  <si>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</si>
  <si>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</si>
  <si>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</si>
  <si>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</si>
  <si>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</si>
  <si>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</si>
  <si>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</si>
  <si>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</si>
  <si>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</si>
  <si>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</si>
  <si>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</si>
  <si>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</si>
  <si>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</si>
  <si>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</si>
  <si>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</si>
  <si>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</si>
  <si>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</si>
  <si>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</si>
  <si>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</si>
  <si>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</si>
  <si>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</si>
  <si>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</si>
  <si>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</si>
  <si>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</si>
  <si>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</si>
  <si>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</si>
  <si>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</si>
  <si>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</si>
  <si>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</si>
  <si>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</si>
  <si>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</si>
  <si>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</si>
  <si>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</si>
  <si>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</si>
  <si>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</si>
  <si>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</si>
  <si>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</si>
  <si>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</si>
  <si>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</si>
  <si>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</si>
  <si>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</si>
  <si>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</si>
  <si>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</si>
  <si>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</si>
  <si>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</si>
  <si>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</si>
  <si>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</si>
  <si>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</si>
  <si>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</si>
  <si>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</si>
  <si>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</si>
  <si>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</si>
  <si>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</si>
  <si>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</si>
  <si>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</si>
  <si>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</si>
  <si>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</si>
  <si>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</si>
  <si>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</si>
  <si>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</si>
  <si>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</si>
  <si>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</si>
  <si>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</si>
  <si>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</si>
  <si>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</si>
  <si>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</si>
  <si>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</si>
  <si>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</si>
  <si>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</si>
  <si>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</si>
  <si>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</si>
  <si>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</si>
  <si>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</si>
  <si>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</si>
  <si>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</si>
  <si>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</si>
  <si>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</si>
  <si>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</si>
  <si>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</si>
  <si>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</si>
  <si>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</si>
  <si>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</si>
  <si>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</si>
  <si>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</si>
  <si>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</si>
  <si>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</si>
  <si>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</si>
  <si>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</si>
  <si>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</si>
  <si>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</si>
  <si>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</si>
  <si>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</si>
  <si>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</si>
  <si>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</si>
  <si>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</si>
  <si>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</si>
  <si>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</si>
  <si>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</si>
  <si>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</si>
  <si>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</si>
  <si>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</si>
  <si>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</si>
  <si>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</si>
  <si>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</si>
  <si>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</si>
  <si>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</si>
  <si>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</si>
  <si>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</si>
  <si>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</si>
  <si>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</si>
  <si>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</si>
  <si>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</si>
  <si>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</si>
  <si>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</si>
  <si>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</si>
  <si>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</si>
  <si>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</si>
  <si>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</si>
  <si>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</si>
  <si>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</si>
  <si>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</si>
  <si>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</si>
  <si>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</si>
  <si>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</si>
  <si>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</si>
  <si>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</si>
  <si>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</si>
  <si>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</si>
  <si>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</si>
  <si>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</si>
  <si>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</si>
  <si>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</si>
  <si>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</si>
  <si>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</si>
  <si>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</si>
  <si>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</si>
  <si>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</si>
  <si>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</si>
  <si>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</si>
  <si>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</si>
  <si>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</si>
  <si>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</si>
  <si>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</si>
  <si>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</si>
  <si>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</si>
  <si>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</si>
  <si>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</si>
  <si>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</si>
  <si>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</si>
  <si>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</si>
  <si>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</si>
  <si>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</si>
  <si>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</si>
  <si>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</si>
  <si>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</si>
  <si>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</si>
  <si>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</si>
  <si>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</si>
  <si>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</si>
  <si>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</si>
  <si>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</si>
  <si>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</si>
  <si>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</si>
  <si>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</si>
  <si>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</si>
  <si>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</si>
  <si>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</si>
  <si>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</si>
  <si>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</si>
  <si>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</si>
  <si>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</si>
  <si>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</si>
  <si>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</si>
  <si>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</si>
  <si>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</si>
  <si>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</si>
  <si>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</si>
  <si>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</si>
  <si>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</si>
  <si>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</si>
  <si>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</si>
  <si>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</si>
  <si>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</si>
  <si>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</si>
  <si>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</si>
  <si>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</si>
  <si>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</si>
  <si>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</si>
  <si>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</si>
  <si>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</si>
  <si>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</si>
  <si>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</si>
  <si>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</si>
  <si>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</si>
  <si>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</si>
  <si>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</si>
  <si>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</si>
  <si>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</si>
  <si>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</si>
  <si>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</si>
  <si>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</si>
  <si>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</si>
  <si>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</si>
  <si>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</si>
  <si>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</si>
  <si>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</si>
  <si>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</si>
  <si>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</si>
  <si>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</si>
  <si>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</si>
  <si>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</si>
  <si>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</si>
  <si>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</si>
  <si>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</si>
  <si>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</si>
  <si>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</si>
  <si>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</si>
  <si>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</si>
  <si>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</si>
  <si>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</si>
  <si>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</si>
  <si>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</si>
  <si>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</si>
  <si>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</si>
  <si>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</si>
  <si>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</si>
  <si>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</si>
  <si>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</si>
  <si>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</si>
  <si>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</si>
  <si>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</si>
  <si>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</si>
  <si>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</si>
  <si>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</si>
  <si>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</si>
  <si>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</si>
  <si>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</si>
  <si>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</si>
  <si>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</si>
  <si>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</si>
  <si>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</si>
  <si>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</si>
  <si>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</si>
  <si>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</si>
  <si>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</si>
  <si>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</si>
  <si>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</si>
  <si>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</si>
  <si>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</si>
  <si>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</si>
  <si>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</si>
  <si>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</si>
  <si>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</si>
  <si>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</si>
  <si>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</si>
  <si>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</si>
  <si>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</si>
  <si>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</si>
  <si>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</si>
  <si>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</si>
  <si>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</si>
  <si>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</si>
  <si>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</si>
  <si>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</si>
  <si>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</si>
  <si>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</si>
  <si>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</si>
  <si>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</si>
  <si>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</si>
  <si>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</si>
  <si>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</si>
  <si>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</si>
  <si>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</si>
  <si>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</si>
  <si>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</si>
  <si>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</si>
  <si>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</si>
  <si>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</si>
  <si>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</si>
  <si>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</si>
  <si>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</si>
  <si>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</si>
  <si>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</si>
  <si>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</si>
  <si>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</si>
  <si>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</si>
  <si>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</si>
  <si>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</si>
  <si>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</si>
  <si>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</si>
  <si>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</si>
  <si>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</si>
  <si>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</si>
  <si>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</si>
  <si>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</si>
  <si>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</si>
  <si>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</si>
  <si>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</si>
  <si>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</si>
  <si>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</si>
  <si>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</si>
  <si>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</si>
  <si>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</si>
  <si>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</si>
  <si>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</si>
  <si>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</si>
  <si>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</si>
  <si>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</si>
  <si>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</si>
  <si>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</si>
  <si>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</si>
  <si>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</si>
  <si>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</si>
  <si>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</si>
  <si>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</si>
  <si>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</si>
  <si>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</si>
  <si>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</si>
  <si>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</si>
  <si>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</si>
  <si>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</si>
  <si>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</si>
  <si>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</si>
  <si>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</si>
  <si>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</si>
  <si>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</si>
  <si>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</si>
  <si>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</si>
  <si>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</si>
  <si>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</si>
  <si>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</si>
  <si>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</si>
  <si>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</si>
  <si>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</si>
  <si>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</si>
  <si>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</si>
  <si>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</si>
  <si>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</si>
  <si>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</si>
  <si>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</si>
  <si>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</si>
  <si>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</si>
  <si>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</si>
  <si>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</si>
  <si>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</si>
  <si>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</si>
  <si>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</si>
  <si>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</si>
  <si>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</si>
  <si>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</si>
  <si>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</si>
  <si>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</si>
  <si>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</si>
  <si>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</si>
  <si>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</si>
  <si>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</si>
  <si>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</si>
  <si>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</si>
  <si>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</si>
  <si>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</si>
  <si>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</si>
  <si>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</si>
  <si>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</si>
  <si>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</si>
  <si>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</si>
  <si>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</si>
  <si>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</si>
  <si>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</si>
  <si>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</si>
  <si>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</si>
  <si>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</si>
  <si>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</si>
  <si>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</si>
  <si>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</si>
  <si>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</si>
  <si>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</si>
  <si>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</si>
  <si>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</si>
  <si>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</si>
  <si>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</si>
  <si>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</si>
  <si>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</si>
  <si>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</si>
  <si>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</si>
  <si>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</si>
  <si>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</si>
  <si>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</si>
  <si>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</si>
  <si>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</si>
  <si>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</si>
  <si>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</si>
  <si>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</si>
  <si>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</si>
  <si>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</si>
  <si>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</si>
  <si>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</si>
  <si>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</si>
  <si>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</si>
  <si>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</si>
  <si>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</si>
  <si>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</si>
  <si>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</si>
  <si>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</si>
  <si>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</si>
  <si>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</si>
  <si>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</si>
  <si>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</si>
  <si>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</si>
  <si>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</si>
  <si>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</si>
  <si>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</si>
  <si>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</si>
  <si>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</si>
  <si>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</si>
  <si>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</si>
  <si>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</si>
  <si>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</si>
  <si>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</si>
  <si>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</si>
  <si>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</si>
  <si>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</si>
  <si>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</si>
  <si>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</si>
  <si>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</si>
  <si>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</si>
  <si>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</si>
  <si>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</si>
  <si>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</si>
  <si>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</si>
  <si>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</si>
  <si>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</si>
  <si>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</si>
  <si>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</si>
  <si>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</si>
  <si>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</si>
  <si>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</si>
  <si>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</si>
  <si>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</si>
  <si>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</si>
  <si>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</si>
  <si>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</si>
  <si>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</si>
  <si>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</si>
  <si>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</si>
  <si>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</si>
  <si>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</si>
  <si>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</si>
  <si>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</si>
  <si>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</si>
  <si>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</si>
  <si>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</si>
  <si>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</si>
  <si>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</si>
  <si>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</si>
  <si>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</si>
  <si>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</si>
  <si>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</si>
  <si>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</si>
  <si>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</si>
  <si>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</si>
  <si>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</si>
  <si>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</si>
  <si>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</si>
  <si>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</si>
  <si>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</si>
  <si>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</si>
  <si>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</si>
  <si>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</si>
  <si>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</si>
  <si>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</si>
  <si>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</si>
  <si>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</si>
  <si>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</si>
  <si>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</si>
  <si>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</si>
  <si>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</si>
  <si>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</si>
  <si>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</si>
  <si>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</si>
  <si>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</si>
  <si>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</si>
  <si>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</si>
  <si>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</si>
  <si>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</si>
  <si>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</si>
  <si>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</si>
  <si>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</si>
  <si>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</si>
  <si>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</si>
  <si>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</si>
  <si>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</si>
  <si>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</si>
  <si>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</si>
  <si>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</si>
  <si>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</si>
  <si>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</si>
  <si>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</si>
  <si>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</si>
  <si>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</si>
  <si>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</si>
  <si>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</si>
  <si>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</si>
  <si>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</si>
  <si>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</si>
  <si>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</si>
  <si>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</si>
  <si>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</si>
  <si>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</si>
  <si>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</si>
  <si>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</si>
  <si>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</si>
  <si>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</si>
  <si>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</si>
  <si>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</si>
  <si>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</si>
  <si>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</si>
  <si>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</si>
  <si>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</si>
  <si>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</si>
  <si>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</si>
  <si>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</si>
  <si>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</si>
  <si>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</si>
  <si>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</si>
  <si>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</si>
  <si>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</si>
  <si>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</si>
  <si>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</si>
  <si>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</si>
  <si>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</si>
  <si>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</si>
  <si>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</si>
  <si>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</si>
  <si>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</si>
  <si>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</si>
  <si>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</si>
  <si>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</si>
  <si>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</si>
  <si>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</si>
  <si>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</si>
  <si>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</si>
  <si>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</si>
  <si>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</si>
  <si>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</si>
  <si>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</si>
  <si>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</si>
  <si>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</si>
  <si>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</si>
  <si>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</si>
  <si>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</si>
  <si>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</si>
  <si>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</si>
  <si>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</si>
  <si>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</si>
  <si>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</si>
  <si>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</si>
  <si>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</si>
  <si>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</si>
  <si>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</si>
  <si>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</si>
  <si>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</si>
  <si>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</si>
  <si>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</si>
  <si>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</si>
  <si>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</si>
  <si>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</si>
  <si>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</si>
  <si>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</si>
  <si>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</si>
  <si>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</si>
  <si>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</si>
  <si>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</si>
  <si>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</si>
  <si>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</si>
  <si>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</si>
  <si>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</si>
  <si>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</si>
  <si>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</si>
  <si>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</si>
  <si>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</si>
  <si>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</si>
  <si>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</si>
  <si>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</si>
  <si>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</si>
  <si>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</si>
  <si>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</si>
  <si>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</si>
  <si>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</si>
  <si>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</si>
  <si>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</si>
  <si>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</si>
  <si>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</si>
  <si>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</si>
  <si>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</si>
  <si>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</si>
  <si>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</si>
  <si>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</si>
  <si>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</si>
  <si>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</si>
  <si>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</si>
  <si>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</si>
  <si>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</si>
  <si>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</si>
  <si>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</si>
  <si>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</si>
  <si>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</si>
  <si>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</si>
  <si>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</si>
  <si>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</si>
  <si>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</si>
  <si>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</si>
  <si>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</si>
  <si>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</si>
  <si>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</si>
  <si>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</si>
  <si>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</si>
  <si>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</si>
  <si>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</si>
  <si>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</si>
  <si>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</si>
  <si>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</si>
  <si>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</si>
  <si>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</si>
  <si>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</si>
  <si>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</si>
  <si>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</si>
  <si>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</si>
  <si>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</si>
  <si>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</si>
  <si>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</si>
  <si>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</si>
  <si>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</si>
  <si>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</si>
  <si>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</si>
  <si>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</si>
  <si>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</si>
  <si>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</si>
  <si>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</si>
  <si>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</si>
  <si>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</si>
  <si>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</si>
  <si>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</si>
  <si>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</si>
  <si>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</si>
  <si>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</si>
  <si>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</si>
  <si>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</si>
  <si>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</si>
  <si>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</si>
  <si>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</si>
  <si>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</si>
  <si>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</si>
  <si>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</si>
  <si>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</si>
  <si>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</si>
  <si>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</si>
  <si>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</si>
  <si>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</si>
  <si>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</si>
  <si>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</si>
  <si>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</si>
  <si>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</si>
  <si>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</si>
  <si>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</si>
  <si>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</si>
  <si>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</si>
  <si>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</si>
  <si>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</si>
  <si>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</si>
  <si>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</si>
  <si>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</si>
  <si>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</si>
  <si>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</si>
  <si>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</si>
  <si>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</si>
  <si>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</si>
  <si>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</si>
  <si>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</si>
  <si>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</si>
  <si>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</si>
  <si>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</si>
  <si>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</si>
  <si>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</si>
  <si>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</si>
  <si>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</si>
  <si>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</si>
  <si>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</si>
  <si>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</si>
  <si>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</si>
  <si>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</si>
  <si>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</si>
  <si>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</si>
  <si>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</si>
  <si>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</si>
  <si>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</si>
  <si>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</si>
  <si>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</si>
  <si>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</si>
  <si>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</si>
  <si>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</si>
  <si>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</si>
  <si>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</si>
  <si>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</si>
  <si>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</si>
  <si>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</si>
  <si>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</si>
  <si>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</si>
  <si>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</si>
  <si>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</si>
  <si>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</si>
  <si>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</si>
  <si>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</si>
  <si>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</si>
  <si>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</si>
  <si>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</si>
  <si>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</si>
  <si>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</si>
  <si>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</si>
  <si>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</si>
  <si>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</si>
  <si>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</si>
  <si>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</si>
  <si>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</si>
  <si>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</si>
  <si>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</si>
  <si>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</si>
  <si>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</si>
  <si>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</si>
  <si>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</si>
  <si>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</si>
  <si>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</si>
  <si>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</si>
  <si>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</si>
  <si>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</si>
  <si>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</si>
  <si>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</si>
  <si>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</si>
  <si>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</si>
  <si>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</si>
  <si>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</si>
  <si>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</si>
  <si>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</si>
  <si>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</si>
  <si>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</si>
  <si>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</si>
  <si>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</si>
  <si>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</si>
  <si>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</si>
  <si>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</si>
  <si>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</si>
  <si>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</si>
  <si>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</si>
  <si>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</si>
  <si>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</si>
  <si>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</si>
  <si>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</si>
  <si>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</si>
  <si>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</si>
  <si>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</si>
  <si>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</si>
  <si>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</si>
  <si>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</si>
  <si>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</si>
  <si>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</si>
  <si>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</si>
  <si>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</si>
  <si>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</si>
  <si>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</si>
  <si>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</si>
  <si>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</si>
  <si>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</si>
  <si>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</si>
  <si>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</si>
  <si>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</si>
  <si>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</si>
  <si>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</si>
  <si>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</si>
  <si>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</si>
  <si>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</si>
  <si>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</si>
  <si>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</si>
  <si>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</si>
  <si>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</si>
  <si>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</si>
  <si>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</si>
  <si>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</si>
  <si>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</si>
  <si>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</si>
  <si>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</si>
  <si>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</si>
  <si>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</si>
  <si>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</si>
  <si>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</si>
  <si>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</si>
  <si>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</si>
  <si>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</si>
  <si>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</si>
  <si>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</si>
  <si>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</si>
  <si>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</si>
  <si>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</si>
  <si>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</si>
  <si>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</si>
  <si>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</si>
  <si>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</si>
  <si>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</si>
  <si>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</si>
  <si>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</si>
  <si>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</si>
  <si>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</si>
  <si>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</si>
  <si>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</si>
  <si>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</si>
  <si>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</si>
  <si>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</si>
  <si>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</si>
  <si>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</si>
  <si>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</si>
  <si>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</si>
  <si>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</si>
  <si>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</si>
  <si>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</si>
  <si>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</si>
  <si>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</si>
  <si>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</si>
  <si>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</si>
  <si>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</si>
  <si>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</si>
  <si>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</si>
  <si>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</si>
  <si>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</si>
  <si>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</si>
  <si>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</si>
  <si>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</si>
  <si>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</si>
  <si>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</si>
  <si>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</si>
  <si>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</si>
  <si>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</si>
  <si>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</si>
  <si>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</si>
  <si>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</si>
  <si>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</si>
  <si>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</si>
  <si>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</si>
  <si>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</si>
  <si>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</si>
  <si>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</si>
  <si>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</si>
  <si>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</si>
  <si>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</si>
  <si>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</si>
  <si>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</si>
  <si>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</si>
  <si>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</si>
  <si>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</si>
  <si>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</si>
  <si>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</si>
  <si>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</si>
  <si>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</si>
  <si>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</si>
  <si>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</si>
  <si>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</si>
  <si>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</si>
  <si>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</si>
  <si>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</si>
  <si>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</si>
  <si>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</si>
  <si>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</si>
  <si>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</si>
  <si>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</si>
  <si>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</si>
  <si>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</si>
  <si>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</si>
  <si>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</si>
  <si>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</si>
  <si>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</si>
  <si>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</si>
  <si>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</si>
  <si>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</si>
  <si>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</si>
  <si>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</si>
  <si>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</si>
  <si>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</si>
  <si>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</si>
  <si>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</si>
  <si>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</si>
  <si>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</si>
  <si>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</si>
  <si>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</si>
  <si>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</si>
  <si>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</si>
  <si>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</si>
  <si>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</si>
  <si>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</si>
  <si>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</si>
  <si>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</si>
  <si>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</si>
  <si>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</si>
  <si>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</si>
  <si>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</si>
  <si>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</si>
  <si>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</si>
  <si>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</si>
  <si>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</si>
  <si>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</si>
  <si>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</si>
  <si>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</si>
  <si>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</si>
  <si>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</si>
  <si>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</si>
  <si>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</si>
  <si>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</si>
  <si>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</si>
  <si>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</si>
  <si>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</si>
  <si>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</si>
  <si>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</si>
  <si>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</si>
  <si>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</si>
  <si>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</si>
  <si>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</si>
  <si>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</si>
  <si>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</si>
  <si>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</si>
  <si>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</si>
  <si>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</si>
  <si>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</si>
  <si>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</si>
  <si>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</si>
  <si>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</si>
  <si>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</si>
  <si>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</si>
  <si>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</si>
  <si>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</si>
  <si>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</si>
  <si>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</si>
  <si>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</si>
  <si>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</si>
  <si>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</si>
  <si>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</si>
  <si>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</si>
  <si>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</si>
  <si>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</si>
  <si>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</si>
  <si>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</si>
  <si>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</si>
  <si>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</si>
  <si>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</si>
  <si>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</si>
  <si>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</si>
  <si>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</si>
  <si>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</si>
  <si>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</si>
  <si>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</si>
  <si>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</si>
  <si>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</si>
  <si>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</si>
  <si>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</si>
  <si>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</si>
  <si>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</si>
  <si>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</si>
  <si>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</si>
  <si>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</si>
  <si>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</si>
  <si>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</si>
  <si>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</si>
  <si>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</si>
  <si>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</si>
  <si>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</si>
  <si>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</si>
  <si>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</si>
  <si>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</si>
  <si>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</si>
  <si>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</si>
  <si>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</si>
  <si>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</si>
  <si>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</si>
  <si>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</si>
  <si>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</si>
  <si>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</si>
  <si>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</si>
  <si>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</si>
  <si>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</si>
  <si>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</si>
  <si>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</si>
  <si>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</si>
  <si>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</si>
  <si>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</si>
  <si>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</si>
  <si>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</si>
  <si>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</si>
  <si>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</si>
  <si>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</si>
  <si>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</si>
  <si>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</si>
  <si>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</si>
  <si>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</si>
  <si>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</si>
  <si>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</si>
  <si>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</si>
  <si>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</si>
  <si>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</si>
  <si>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</si>
  <si>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</si>
  <si>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</si>
  <si>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</si>
  <si>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</si>
  <si>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</si>
  <si>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</si>
  <si>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</si>
  <si>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</si>
  <si>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</si>
  <si>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</si>
  <si>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</si>
  <si>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</si>
  <si>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</si>
  <si>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</si>
  <si>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</si>
  <si>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</si>
  <si>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</si>
  <si>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</si>
  <si>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</si>
  <si>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</si>
  <si>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</si>
  <si>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</si>
  <si>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</si>
  <si>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</si>
  <si>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</si>
  <si>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</si>
  <si>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</si>
  <si>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</si>
  <si>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</si>
  <si>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</si>
  <si>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</si>
  <si>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</si>
  <si>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</si>
  <si>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</si>
  <si>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</si>
  <si>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</si>
  <si>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</si>
  <si>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</si>
  <si>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</si>
  <si>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</si>
  <si>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</si>
  <si>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</si>
  <si>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</si>
  <si>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</si>
  <si>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</si>
  <si>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</si>
  <si>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</si>
  <si>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</si>
  <si>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</si>
  <si>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</si>
  <si>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</si>
  <si>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</si>
  <si>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</si>
  <si>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</si>
  <si>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</si>
  <si>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</si>
  <si>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</si>
  <si>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</si>
  <si>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</si>
  <si>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</si>
  <si>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</si>
  <si>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</si>
  <si>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</si>
  <si>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</si>
  <si>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</si>
  <si>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</si>
  <si>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</si>
  <si>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</si>
  <si>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</si>
  <si>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</si>
  <si>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</si>
  <si>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</si>
  <si>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</si>
  <si>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</si>
  <si>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</si>
  <si>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</si>
  <si>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</si>
  <si>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</si>
  <si>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</si>
  <si>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</si>
  <si>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</si>
  <si>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</si>
  <si>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</si>
  <si>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</si>
  <si>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</si>
  <si>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</si>
  <si>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</si>
  <si>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</si>
  <si>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</si>
  <si>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</si>
  <si>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</si>
  <si>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</si>
  <si>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</si>
  <si>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</si>
  <si>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</si>
  <si>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</si>
  <si>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</si>
  <si>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</si>
  <si>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</si>
  <si>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</si>
  <si>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</si>
  <si>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</si>
  <si>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</si>
  <si>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</si>
  <si>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</si>
  <si>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</si>
  <si>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</si>
  <si>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</si>
  <si>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</si>
  <si>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</si>
  <si>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</si>
  <si>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</si>
  <si>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</si>
  <si>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</si>
  <si>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</si>
  <si>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</si>
  <si>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</si>
  <si>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</si>
  <si>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</si>
  <si>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</si>
  <si>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</si>
  <si>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</si>
  <si>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</si>
  <si>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</si>
  <si>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</si>
  <si>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</si>
  <si>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</si>
  <si>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</si>
  <si>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</si>
  <si>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</si>
  <si>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</si>
  <si>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</si>
  <si>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</si>
  <si>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</si>
  <si>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</si>
  <si>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</si>
  <si>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</si>
  <si>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</si>
  <si>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</si>
  <si>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</si>
  <si>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</si>
  <si>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</si>
  <si>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</si>
  <si>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</si>
  <si>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</si>
  <si>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</si>
  <si>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</si>
  <si>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</si>
  <si>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</si>
  <si>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</si>
  <si>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</si>
  <si>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</si>
  <si>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</si>
  <si>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</si>
  <si>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</si>
  <si>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</si>
  <si>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</si>
  <si>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</si>
  <si>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</si>
  <si>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</si>
  <si>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</si>
  <si>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</si>
  <si>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</si>
  <si>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</si>
  <si>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</si>
  <si>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</si>
  <si>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</si>
  <si>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</si>
  <si>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</si>
  <si>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</si>
  <si>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</si>
  <si>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</si>
  <si>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</si>
  <si>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</si>
  <si>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</si>
  <si>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</si>
  <si>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</si>
  <si>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</si>
  <si>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</si>
  <si>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</si>
  <si>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</si>
  <si>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</si>
  <si>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</si>
  <si>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</si>
  <si>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</si>
  <si>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</si>
  <si>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</si>
  <si>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</si>
  <si>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</si>
  <si>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</si>
  <si>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</si>
  <si>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</si>
  <si>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</si>
  <si>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</si>
  <si>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</si>
  <si>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</si>
  <si>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</si>
  <si>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</si>
  <si>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</si>
  <si>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</si>
  <si>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</si>
  <si>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</si>
  <si>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</si>
  <si>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</si>
  <si>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</si>
  <si>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</si>
  <si>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</si>
  <si>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</si>
  <si>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</si>
  <si>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</si>
  <si>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</si>
  <si>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</si>
  <si>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</si>
  <si>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</si>
  <si>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</si>
  <si>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</si>
  <si>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</si>
  <si>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</si>
  <si>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</si>
  <si>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</si>
  <si>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</si>
  <si>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</si>
  <si>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</si>
  <si>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</si>
  <si>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</si>
  <si>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</si>
  <si>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</si>
  <si>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</si>
  <si>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</si>
  <si>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</si>
  <si>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</si>
  <si>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</si>
  <si>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</si>
  <si>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</si>
  <si>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</si>
  <si>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</si>
  <si>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</si>
  <si>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</si>
  <si>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</si>
  <si>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</si>
  <si>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</si>
  <si>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</si>
  <si>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</si>
  <si>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</si>
  <si>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</si>
  <si>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</si>
  <si>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</si>
  <si>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</si>
  <si>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</si>
  <si>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</si>
  <si>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</si>
  <si>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</si>
  <si>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</si>
  <si>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</si>
  <si>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</si>
  <si>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</si>
  <si>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</si>
  <si>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</si>
  <si>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</si>
  <si>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</si>
  <si>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</si>
  <si>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</si>
  <si>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</si>
  <si>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</si>
  <si>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</si>
  <si>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</si>
  <si>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</si>
  <si>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</si>
  <si>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</si>
  <si>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</si>
  <si>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</si>
  <si>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</si>
  <si>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</si>
  <si>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</si>
  <si>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</si>
  <si>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</si>
  <si>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</si>
  <si>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</si>
  <si>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</si>
  <si>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</si>
  <si>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</si>
  <si>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</si>
  <si>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</si>
  <si>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</si>
  <si>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</si>
  <si>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</si>
  <si>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</si>
  <si>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</si>
  <si>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</si>
  <si>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</si>
  <si>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</si>
  <si>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</si>
  <si>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</si>
  <si>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</si>
  <si>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</si>
  <si>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</si>
  <si>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</si>
  <si>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</si>
  <si>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</si>
  <si>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</si>
  <si>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</si>
  <si>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</si>
  <si>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</si>
  <si>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</si>
  <si>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</si>
  <si>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</si>
  <si>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</si>
  <si>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</si>
  <si>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</si>
  <si>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</si>
  <si>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</si>
  <si>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</si>
  <si>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</si>
  <si>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</si>
  <si>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</si>
  <si>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</si>
  <si>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</si>
  <si>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</si>
  <si>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</si>
  <si>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</si>
  <si>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</si>
  <si>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</si>
  <si>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</si>
  <si>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</si>
  <si>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</si>
  <si>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</si>
  <si>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</si>
  <si>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</si>
  <si>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</si>
  <si>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</si>
  <si>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</si>
  <si>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</si>
  <si>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</si>
  <si>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</si>
  <si>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</si>
  <si>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</si>
  <si>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</si>
  <si>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</si>
  <si>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</si>
  <si>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</si>
  <si>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</si>
  <si>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</si>
  <si>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</si>
  <si>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</si>
  <si>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</si>
  <si>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</si>
  <si>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</si>
  <si>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</si>
  <si>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</si>
  <si>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</si>
  <si>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</si>
  <si>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</si>
  <si>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</si>
  <si>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</si>
  <si>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</si>
  <si>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</si>
  <si>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</si>
  <si>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</si>
  <si>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</si>
  <si>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</si>
  <si>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</si>
  <si>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</si>
  <si>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</si>
  <si>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</si>
  <si>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</si>
  <si>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</si>
  <si>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</si>
  <si>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</si>
  <si>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</si>
  <si>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</si>
  <si>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</si>
  <si>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</si>
  <si>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</si>
  <si>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</si>
  <si>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</si>
  <si>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</si>
  <si>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</si>
  <si>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</si>
  <si>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</si>
  <si>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</si>
  <si>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</si>
  <si>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</si>
  <si>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</si>
  <si>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</si>
  <si>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</si>
  <si>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</si>
  <si>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</si>
  <si>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</si>
  <si>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</si>
  <si>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</si>
  <si>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</si>
  <si>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</si>
  <si>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</si>
  <si>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</si>
  <si>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</si>
  <si>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</si>
  <si>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</si>
  <si>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</si>
  <si>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</si>
  <si>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</si>
  <si>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</si>
  <si>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</si>
  <si>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</si>
  <si>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</si>
  <si>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</si>
  <si>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</si>
  <si>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</si>
  <si>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</si>
  <si>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</si>
  <si>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</si>
  <si>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</si>
  <si>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</si>
  <si>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</si>
  <si>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</si>
  <si>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</si>
  <si>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</si>
  <si>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</si>
  <si>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</si>
  <si>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</si>
  <si>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</si>
  <si>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</si>
  <si>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</si>
  <si>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</si>
  <si>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</si>
  <si>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</si>
  <si>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</si>
  <si>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</si>
  <si>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</si>
  <si>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</si>
  <si>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</si>
  <si>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</si>
  <si>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</si>
  <si>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</si>
  <si>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</si>
  <si>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</si>
  <si>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</si>
  <si>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</si>
  <si>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</si>
  <si>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</si>
  <si>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</si>
  <si>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</si>
  <si>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</si>
  <si>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</si>
  <si>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</si>
  <si>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</si>
  <si>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</si>
  <si>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</si>
  <si>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</si>
  <si>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</si>
  <si>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</si>
  <si>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</si>
  <si>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</si>
  <si>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</si>
  <si>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</si>
  <si>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</si>
  <si>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</si>
  <si>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</si>
  <si>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</si>
  <si>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</si>
  <si>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</si>
  <si>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</si>
  <si>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</si>
  <si>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</si>
  <si>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</si>
  <si>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</si>
  <si>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</si>
  <si>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</si>
  <si>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</si>
  <si>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</si>
  <si>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</si>
  <si>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</si>
  <si>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</si>
  <si>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</si>
  <si>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</si>
  <si>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</si>
  <si>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</si>
  <si>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</si>
  <si>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</si>
  <si>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</si>
  <si>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</si>
  <si>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</si>
  <si>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</si>
  <si>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</si>
  <si>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</si>
  <si>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</si>
  <si>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</si>
  <si>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</si>
  <si>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</si>
  <si>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</si>
  <si>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</si>
  <si>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</si>
  <si>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</si>
  <si>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</si>
  <si>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</si>
  <si>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</si>
  <si>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</si>
  <si>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</si>
  <si>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</si>
  <si>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</si>
  <si>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</si>
  <si>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</si>
  <si>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</si>
  <si>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</si>
  <si>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</si>
  <si>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</si>
  <si>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</si>
  <si>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</si>
  <si>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</si>
  <si>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</si>
  <si>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</si>
  <si>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</si>
  <si>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</si>
  <si>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</si>
  <si>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</si>
  <si>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</si>
  <si>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</si>
  <si>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</si>
  <si>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</si>
  <si>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</si>
  <si>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</si>
  <si>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</si>
  <si>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</si>
  <si>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</si>
  <si>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</si>
  <si>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</si>
  <si>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</si>
  <si>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</si>
  <si>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</si>
  <si>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</si>
  <si>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</si>
  <si>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</si>
  <si>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</si>
  <si>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</si>
  <si>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</si>
  <si>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</si>
  <si>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</si>
  <si>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</si>
  <si>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</si>
  <si>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</si>
  <si>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</si>
  <si>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</si>
  <si>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</si>
  <si>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</si>
  <si>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</si>
  <si>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</si>
  <si>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</si>
  <si>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</si>
  <si>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</si>
  <si>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</si>
  <si>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</si>
  <si>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</si>
  <si>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</si>
  <si>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</si>
  <si>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</si>
  <si>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</si>
  <si>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</si>
  <si>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</si>
  <si>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</si>
  <si>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</si>
  <si>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</si>
  <si>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</si>
  <si>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</si>
  <si>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</si>
  <si>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</si>
  <si>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</si>
  <si>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</si>
  <si>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</si>
  <si>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</si>
  <si>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</si>
  <si>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</si>
  <si>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</si>
  <si>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</si>
  <si>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</si>
  <si>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</si>
  <si>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</si>
  <si>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</si>
  <si>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</si>
  <si>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</si>
  <si>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</si>
  <si>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</si>
  <si>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</si>
  <si>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</si>
  <si>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</si>
  <si>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</si>
  <si>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</si>
  <si>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</si>
  <si>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</si>
  <si>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</si>
  <si>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</si>
  <si>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</si>
  <si>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</si>
  <si>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</si>
  <si>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</si>
  <si>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</si>
  <si>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</si>
  <si>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</si>
  <si>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</si>
  <si>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</si>
  <si>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</si>
  <si>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</si>
  <si>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</si>
  <si>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</si>
  <si>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</si>
  <si>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</si>
  <si>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</si>
  <si>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</si>
  <si>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</si>
  <si>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</si>
  <si>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</si>
  <si>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</si>
  <si>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</si>
  <si>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</si>
  <si>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</si>
  <si>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</si>
  <si>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</si>
  <si>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</si>
  <si>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</si>
  <si>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</si>
  <si>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</si>
  <si>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</si>
  <si>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</si>
  <si>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</si>
  <si>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</si>
  <si>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</si>
  <si>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</si>
  <si>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</si>
  <si>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</si>
  <si>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</si>
  <si>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</si>
  <si>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</si>
  <si>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</si>
  <si>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</si>
  <si>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</si>
  <si>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</si>
  <si>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</si>
  <si>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</si>
  <si>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</si>
  <si>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</si>
  <si>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</si>
  <si>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</si>
  <si>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</si>
  <si>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</si>
  <si>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</si>
  <si>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</si>
  <si>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</si>
  <si>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</si>
  <si>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</si>
  <si>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</si>
  <si>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</si>
  <si>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</si>
  <si>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</si>
  <si>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</si>
  <si>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</si>
  <si>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</si>
  <si>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</si>
  <si>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</si>
  <si>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</si>
  <si>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</si>
  <si>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</si>
  <si>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</si>
  <si>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</si>
  <si>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</si>
  <si>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</si>
  <si>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</si>
  <si>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</si>
  <si>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</si>
  <si>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</si>
  <si>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</si>
  <si>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</si>
  <si>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</si>
  <si>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</si>
  <si>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</si>
  <si>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</si>
  <si>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</si>
  <si>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</si>
  <si>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</si>
  <si>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</si>
  <si>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</si>
  <si>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</si>
  <si>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</si>
  <si>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</si>
  <si>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</si>
  <si>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</si>
  <si>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</si>
  <si>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</si>
  <si>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</si>
  <si>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</si>
  <si>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</si>
  <si>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</si>
  <si>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</si>
  <si>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</si>
  <si>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</si>
  <si>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</si>
  <si>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</si>
  <si>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</si>
  <si>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</si>
  <si>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</si>
  <si>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</si>
  <si>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</si>
  <si>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</si>
  <si>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</si>
  <si>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</si>
  <si>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</si>
  <si>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</si>
  <si>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</si>
  <si>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</si>
  <si>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</si>
  <si>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</si>
  <si>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</si>
  <si>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</si>
  <si>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</si>
  <si>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</si>
  <si>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</si>
  <si>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</si>
  <si>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</si>
  <si>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</si>
  <si>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</si>
  <si>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</si>
  <si>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</si>
  <si>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</si>
  <si>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</si>
  <si>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</si>
  <si>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</si>
  <si>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</si>
  <si>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</si>
  <si>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</si>
  <si>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</si>
  <si>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</si>
  <si>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</si>
  <si>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</si>
  <si>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</si>
  <si>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</si>
  <si>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</si>
  <si>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</si>
  <si>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</si>
  <si>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</si>
  <si>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</si>
  <si>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</si>
  <si>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</si>
  <si>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</si>
  <si>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</si>
  <si>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</si>
  <si>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</si>
  <si>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</si>
  <si>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</si>
  <si>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</si>
  <si>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</si>
  <si>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</si>
  <si>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</si>
  <si>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</si>
  <si>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</si>
  <si>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</si>
  <si>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</si>
  <si>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</si>
  <si>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</si>
  <si>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</si>
  <si>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</si>
  <si>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</si>
  <si>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</si>
  <si>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</si>
  <si>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</si>
  <si>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</si>
  <si>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</si>
  <si>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</si>
  <si>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</si>
  <si>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</si>
  <si>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</si>
  <si>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</si>
  <si>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</si>
  <si>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</si>
  <si>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</si>
  <si>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</si>
  <si>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</si>
  <si>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</si>
  <si>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</si>
  <si>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</si>
  <si>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</si>
  <si>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</si>
  <si>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</si>
  <si>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</si>
  <si>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</si>
  <si>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</si>
  <si>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</si>
  <si>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</si>
  <si>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</si>
  <si>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</si>
  <si>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</si>
  <si>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</si>
  <si>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</si>
  <si>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</si>
  <si>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</si>
  <si>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</si>
  <si>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</si>
  <si>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</si>
  <si>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</si>
  <si>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</si>
  <si>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</si>
  <si>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</si>
  <si>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</si>
  <si>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</si>
  <si>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</si>
  <si>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</si>
  <si>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</si>
  <si>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</si>
  <si>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</si>
  <si>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</si>
  <si>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</si>
  <si>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</si>
  <si>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</si>
  <si>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</si>
  <si>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</si>
  <si>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</si>
  <si>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</si>
  <si>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</si>
  <si>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</si>
  <si>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</si>
  <si>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</si>
  <si>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</si>
  <si>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</si>
  <si>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</si>
  <si>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</si>
  <si>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</si>
  <si>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</si>
  <si>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</si>
  <si>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</si>
  <si>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</si>
  <si>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</si>
  <si>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</si>
  <si>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</si>
  <si>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</si>
  <si>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</si>
  <si>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</si>
  <si>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</si>
  <si>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</si>
  <si>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</si>
  <si>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</si>
  <si>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</si>
  <si>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</si>
  <si>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</si>
  <si>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</si>
  <si>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</si>
  <si>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</si>
  <si>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</si>
  <si>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</si>
  <si>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</si>
  <si>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</si>
  <si>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</si>
  <si>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</si>
  <si>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</si>
  <si>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</si>
  <si>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</si>
  <si>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</si>
  <si>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</si>
  <si>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</si>
  <si>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</si>
  <si>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</si>
  <si>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</si>
  <si>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</si>
  <si>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</si>
  <si>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</si>
  <si>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</si>
  <si>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</si>
  <si>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</si>
  <si>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</si>
  <si>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</si>
  <si>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</si>
  <si>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</si>
  <si>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</si>
  <si>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</si>
  <si>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</si>
  <si>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</si>
  <si>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</si>
  <si>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</si>
  <si>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</si>
  <si>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</si>
  <si>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</si>
  <si>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</si>
  <si>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</si>
  <si>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</si>
  <si>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</si>
  <si>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</si>
  <si>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</si>
  <si>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</si>
  <si>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</si>
  <si>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</si>
  <si>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</si>
  <si>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</si>
  <si>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</si>
  <si>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</si>
  <si>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</si>
  <si>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</si>
  <si>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</si>
  <si>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</si>
  <si>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</si>
  <si>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</si>
  <si>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</si>
  <si>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</si>
  <si>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</si>
  <si>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</si>
  <si>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</si>
  <si>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</si>
  <si>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</si>
  <si>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</si>
  <si>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</si>
  <si>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</si>
  <si>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</si>
  <si>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</si>
  <si>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</si>
  <si>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</si>
  <si>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</si>
  <si>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</si>
  <si>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</si>
  <si>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</si>
  <si>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</si>
  <si>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</si>
  <si>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</si>
  <si>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</si>
  <si>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</si>
  <si>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</si>
  <si>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</si>
  <si>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</si>
  <si>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</si>
  <si>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</si>
  <si>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</si>
  <si>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</si>
  <si>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</si>
  <si>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</si>
  <si>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</si>
  <si>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</si>
  <si>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</si>
  <si>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</si>
  <si>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</si>
  <si>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</si>
  <si>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</si>
  <si>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</si>
  <si>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</si>
  <si>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</si>
  <si>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</si>
  <si>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</si>
  <si>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</si>
  <si>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</si>
  <si>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</si>
  <si>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</si>
  <si>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</si>
  <si>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</si>
  <si>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</si>
  <si>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</si>
  <si>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</si>
  <si>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</si>
  <si>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</si>
  <si>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</si>
  <si>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</si>
  <si>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</si>
  <si>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</si>
  <si>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</si>
  <si>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</si>
  <si>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</si>
  <si>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</si>
  <si>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</si>
  <si>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</si>
  <si>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</si>
  <si>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</si>
  <si>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</si>
  <si>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</si>
  <si>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</si>
  <si>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</si>
  <si>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</si>
  <si>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</si>
  <si>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</si>
  <si>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</si>
  <si>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</si>
  <si>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</si>
  <si>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</si>
  <si>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</si>
  <si>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</si>
  <si>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</si>
  <si>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</si>
  <si>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</si>
  <si>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</si>
  <si>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</si>
  <si>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</si>
  <si>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</si>
  <si>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</si>
  <si>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</si>
  <si>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</si>
  <si>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</si>
  <si>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</si>
  <si>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</si>
  <si>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</si>
  <si>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</si>
  <si>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</si>
  <si>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</si>
  <si>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</si>
  <si>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</si>
  <si>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</si>
  <si>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</si>
  <si>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</si>
  <si>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</si>
  <si>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</si>
  <si>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</si>
  <si>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</si>
  <si>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</si>
  <si>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</si>
  <si>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</si>
  <si>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</si>
  <si>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</si>
  <si>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</si>
  <si>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</si>
  <si>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</si>
  <si>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</si>
  <si>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</si>
  <si>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</si>
  <si>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</si>
  <si>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</si>
  <si>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</si>
  <si>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</si>
  <si>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</si>
  <si>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</si>
  <si>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</si>
  <si>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</si>
  <si>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</si>
  <si>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</si>
  <si>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</si>
  <si>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</si>
  <si>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</si>
  <si>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</si>
  <si>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</si>
  <si>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</si>
  <si>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</si>
  <si>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</si>
  <si>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</si>
  <si>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</si>
  <si>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</si>
  <si>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</si>
  <si>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</si>
  <si>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</si>
  <si>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</si>
  <si>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</si>
  <si>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</si>
  <si>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</si>
  <si>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</si>
  <si>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</si>
  <si>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</si>
  <si>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</si>
  <si>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</si>
  <si>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</si>
  <si>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</si>
  <si>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</si>
  <si>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</si>
  <si>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</si>
  <si>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</si>
  <si>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</si>
  <si>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</si>
  <si>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</si>
  <si>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</si>
  <si>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</si>
  <si>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</si>
  <si>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</si>
  <si>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</si>
  <si>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</si>
  <si>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</si>
  <si>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</si>
  <si>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</si>
  <si>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</si>
  <si>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</si>
  <si>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</si>
  <si>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</si>
  <si>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</si>
  <si>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</si>
  <si>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</si>
  <si>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</si>
  <si>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</si>
  <si>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</si>
  <si>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</si>
  <si>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</si>
  <si>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</si>
  <si>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</si>
  <si>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</si>
  <si>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</si>
  <si>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</si>
  <si>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</si>
  <si>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</si>
  <si>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</si>
  <si>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</si>
  <si>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</si>
  <si>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</si>
  <si>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</si>
  <si>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</si>
  <si>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</si>
  <si>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</si>
  <si>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</si>
  <si>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</si>
  <si>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</si>
  <si>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</si>
  <si>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</si>
  <si>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</si>
  <si>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</si>
  <si>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</si>
  <si>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</si>
  <si>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</si>
  <si>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</si>
  <si>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</si>
  <si>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</si>
  <si>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</si>
  <si>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</si>
  <si>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</si>
  <si>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</si>
  <si>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</si>
  <si>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</si>
  <si>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</si>
  <si>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</si>
  <si>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</si>
  <si>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</si>
  <si>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</si>
  <si>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</si>
  <si>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</si>
  <si>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</si>
  <si>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</si>
  <si>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</si>
  <si>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</si>
  <si>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</si>
  <si>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</si>
  <si>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</si>
  <si>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</si>
  <si>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</si>
  <si>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</si>
  <si>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</si>
  <si>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</si>
  <si>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</si>
  <si>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</si>
  <si>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</si>
  <si>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</si>
  <si>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</si>
  <si>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</si>
  <si>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</si>
  <si>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</si>
  <si>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</si>
  <si>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</si>
  <si>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</si>
  <si>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</si>
  <si>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</si>
  <si>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</si>
  <si>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</si>
  <si>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</si>
  <si>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</si>
  <si>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</si>
  <si>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</si>
  <si>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</si>
  <si>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</si>
  <si>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</si>
  <si>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</si>
  <si>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</si>
  <si>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</si>
  <si>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</si>
  <si>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</si>
  <si>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</si>
  <si>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</si>
  <si>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</si>
  <si>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</si>
  <si>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</si>
  <si>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</si>
  <si>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</si>
  <si>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</si>
  <si>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</si>
  <si>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</si>
  <si>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</si>
  <si>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</si>
  <si>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</si>
  <si>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</si>
  <si>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</si>
  <si>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</si>
  <si>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</si>
  <si>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</si>
  <si>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</si>
  <si>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</si>
  <si>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</si>
  <si>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</si>
  <si>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</si>
  <si>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</si>
  <si>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</si>
  <si>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</si>
  <si>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</si>
  <si>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</si>
  <si>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</si>
  <si>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</si>
  <si>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</si>
  <si>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</si>
  <si>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</si>
  <si>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</si>
  <si>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</si>
  <si>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</si>
  <si>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</si>
  <si>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</si>
  <si>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</si>
  <si>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</si>
  <si>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</si>
  <si>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</si>
  <si>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</si>
  <si>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</si>
  <si>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</si>
  <si>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</si>
  <si>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</si>
  <si>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</si>
  <si>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</si>
  <si>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</si>
  <si>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</si>
  <si>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</si>
  <si>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</si>
  <si>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</si>
  <si>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</si>
  <si>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</si>
  <si>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</si>
  <si>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</si>
  <si>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</si>
  <si>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</si>
  <si>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</si>
  <si>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</si>
  <si>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</si>
  <si>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</si>
  <si>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</si>
  <si>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</si>
  <si>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</si>
  <si>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</si>
  <si>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</si>
  <si>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</si>
  <si>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</si>
  <si>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</si>
  <si>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</si>
  <si>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</si>
  <si>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</si>
  <si>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</si>
  <si>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</si>
  <si>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</si>
  <si>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</si>
  <si>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</si>
  <si>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</si>
  <si>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</si>
  <si>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</si>
  <si>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</si>
  <si>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</si>
  <si>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</si>
  <si>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</si>
  <si>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</si>
  <si>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</si>
  <si>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</si>
  <si>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</si>
  <si>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</si>
  <si>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</si>
  <si>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</si>
  <si>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</si>
  <si>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</si>
  <si>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</si>
  <si>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</si>
  <si>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</si>
  <si>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</si>
  <si>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</si>
  <si>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</si>
  <si>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</si>
  <si>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</si>
  <si>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</si>
  <si>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</si>
  <si>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</si>
  <si>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</si>
  <si>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</si>
  <si>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</si>
  <si>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</si>
  <si>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</si>
  <si>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</si>
  <si>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</si>
  <si>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</si>
  <si>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</si>
  <si>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</si>
  <si>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</si>
  <si>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</si>
  <si>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</si>
  <si>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</si>
  <si>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</si>
  <si>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</si>
  <si>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</si>
  <si>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</si>
  <si>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</si>
  <si>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</si>
  <si>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</si>
  <si>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</si>
  <si>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</si>
  <si>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</si>
  <si>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</si>
  <si>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</si>
  <si>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</si>
  <si>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</si>
  <si>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</si>
  <si>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</si>
  <si>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</si>
  <si>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</si>
  <si>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</si>
  <si>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</si>
  <si>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</si>
  <si>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</si>
  <si>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</si>
  <si>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</si>
  <si>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</si>
  <si>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</si>
  <si>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</si>
  <si>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</si>
  <si>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</si>
  <si>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</si>
  <si>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</si>
  <si>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</si>
  <si>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</si>
  <si>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</si>
  <si>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</si>
  <si>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</si>
  <si>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</si>
  <si>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</si>
  <si>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</si>
  <si>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</si>
  <si>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</si>
  <si>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</si>
  <si>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</si>
  <si>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</si>
  <si>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</si>
  <si>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</si>
  <si>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</si>
  <si>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</si>
  <si>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</si>
  <si>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</si>
  <si>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</si>
  <si>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</si>
  <si>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</si>
  <si>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</si>
  <si>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</si>
  <si>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</si>
  <si>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</si>
  <si>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</si>
  <si>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</si>
  <si>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</si>
  <si>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</si>
  <si>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</si>
  <si>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</si>
  <si>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</si>
  <si>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</si>
  <si>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</si>
  <si>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</si>
  <si>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</si>
  <si>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</si>
  <si>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</si>
  <si>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</si>
  <si>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</si>
  <si>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</si>
  <si>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</si>
  <si>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</si>
  <si>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</si>
  <si>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</si>
  <si>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</si>
  <si>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</si>
  <si>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</si>
  <si>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</si>
  <si>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</si>
  <si>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</si>
  <si>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</si>
  <si>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</si>
  <si>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</si>
  <si>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</si>
  <si>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</si>
  <si>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</si>
  <si>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</si>
  <si>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</si>
  <si>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</si>
  <si>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</si>
  <si>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</si>
  <si>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</si>
  <si>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</si>
  <si>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</si>
  <si>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</si>
  <si>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</si>
  <si>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</si>
  <si>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</si>
  <si>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</si>
  <si>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</si>
  <si>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</si>
  <si>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</si>
  <si>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</si>
  <si>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</si>
  <si>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</si>
  <si>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</si>
  <si>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</si>
  <si>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</si>
  <si>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</si>
  <si>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</si>
  <si>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</si>
  <si>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</si>
  <si>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</si>
  <si>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</si>
  <si>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</si>
  <si>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</si>
  <si>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</si>
  <si>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</si>
  <si>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</si>
  <si>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</si>
  <si>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</si>
  <si>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</si>
  <si>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</si>
  <si>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</si>
  <si>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</si>
  <si>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</si>
  <si>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</si>
  <si>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</si>
  <si>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</si>
  <si>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</si>
  <si>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</si>
  <si>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</si>
  <si>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</si>
  <si>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</si>
  <si>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</si>
  <si>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</si>
  <si>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</si>
  <si>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</si>
  <si>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</si>
  <si>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</si>
  <si>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</si>
  <si>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</si>
  <si>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</si>
  <si>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</si>
  <si>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</si>
  <si>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</si>
  <si>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</si>
  <si>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</si>
  <si>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</si>
  <si>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</si>
  <si>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</si>
  <si>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</si>
  <si>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</si>
  <si>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</si>
  <si>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</si>
  <si>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</si>
  <si>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</si>
  <si>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</si>
  <si>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</si>
  <si>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</si>
  <si>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</si>
  <si>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</si>
  <si>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</si>
  <si>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</si>
  <si>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</si>
  <si>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</si>
  <si>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</si>
  <si>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</si>
  <si>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</si>
  <si>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</si>
  <si>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</si>
  <si>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</si>
  <si>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</si>
  <si>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</si>
  <si>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</si>
  <si>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</si>
  <si>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</si>
  <si>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</si>
  <si>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</si>
  <si>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</si>
  <si>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</si>
  <si>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</si>
  <si>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</si>
  <si>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</si>
  <si>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</si>
  <si>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</si>
  <si>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</si>
  <si>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</si>
  <si>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</si>
  <si>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</si>
  <si>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</si>
  <si>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</si>
  <si>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</si>
  <si>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</si>
  <si>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</si>
  <si>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</si>
  <si>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</si>
  <si>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</si>
  <si>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</si>
  <si>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</si>
  <si>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</si>
  <si>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</si>
  <si>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</si>
  <si>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</si>
  <si>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</si>
  <si>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</si>
  <si>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</si>
  <si>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</si>
  <si>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</si>
  <si>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</si>
  <si>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</si>
  <si>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</si>
  <si>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</si>
  <si>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</si>
  <si>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</si>
  <si>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</si>
  <si>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</si>
  <si>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</si>
  <si>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</si>
  <si>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</si>
  <si>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</si>
  <si>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</si>
  <si>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</si>
  <si>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</si>
  <si>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</si>
  <si>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</si>
  <si>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</si>
  <si>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</si>
  <si>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</si>
  <si>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</si>
  <si>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</si>
  <si>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</si>
  <si>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</si>
  <si>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</si>
  <si>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</si>
  <si>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</si>
  <si>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</si>
  <si>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</si>
  <si>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</si>
  <si>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</si>
  <si>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</si>
  <si>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</si>
  <si>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</si>
  <si>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</si>
  <si>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</si>
  <si>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</si>
  <si>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</si>
  <si>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</si>
  <si>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</si>
  <si>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</si>
  <si>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</si>
  <si>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</si>
  <si>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</si>
  <si>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</si>
  <si>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</si>
  <si>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</si>
  <si>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</si>
  <si>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</si>
  <si>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</si>
  <si>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</si>
  <si>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</si>
  <si>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</si>
  <si>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</si>
  <si>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</si>
  <si>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</si>
  <si>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</si>
  <si>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</si>
  <si>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</si>
  <si>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</si>
  <si>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</si>
  <si>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</si>
  <si>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</si>
  <si>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</si>
  <si>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</si>
  <si>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</si>
  <si>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</si>
  <si>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</si>
  <si>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</si>
  <si>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</si>
  <si>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</si>
  <si>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</si>
  <si>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</si>
  <si>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</si>
  <si>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</si>
  <si>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</si>
  <si>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</si>
  <si>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</si>
  <si>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</si>
  <si>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</si>
  <si>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</si>
  <si>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</si>
  <si>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</si>
  <si>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</si>
  <si>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</si>
  <si>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</si>
  <si>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</si>
  <si>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</si>
  <si>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</si>
  <si>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</si>
  <si>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</si>
  <si>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</si>
  <si>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</si>
  <si>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</si>
  <si>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</si>
  <si>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</si>
  <si>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</si>
  <si>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</si>
  <si>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</si>
  <si>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</si>
  <si>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</si>
  <si>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</si>
  <si>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</si>
  <si>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</si>
  <si>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</si>
  <si>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</si>
  <si>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</si>
  <si>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</si>
  <si>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</si>
  <si>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</si>
  <si>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</si>
  <si>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</si>
  <si>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</si>
  <si>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</si>
  <si>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</si>
  <si>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</si>
  <si>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</si>
  <si>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</si>
  <si>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</si>
  <si>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</si>
  <si>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</si>
  <si>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</si>
  <si>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</si>
  <si>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</si>
  <si>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</si>
  <si>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</si>
  <si>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</si>
  <si>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</si>
  <si>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</si>
  <si>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</si>
  <si>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</si>
  <si>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</si>
  <si>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</si>
  <si>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</si>
  <si>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</si>
  <si>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</si>
  <si>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</si>
  <si>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</si>
  <si>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</si>
  <si>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</si>
  <si>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</si>
  <si>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</si>
  <si>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</si>
  <si>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</si>
  <si>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</si>
  <si>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</si>
  <si>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</si>
  <si>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</si>
  <si>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</si>
  <si>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</si>
  <si>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</si>
  <si>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</si>
  <si>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</si>
  <si>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</si>
  <si>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</si>
  <si>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</si>
  <si>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</si>
  <si>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</si>
  <si>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</si>
  <si>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</si>
  <si>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</si>
  <si>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</si>
  <si>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</si>
  <si>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</si>
  <si>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</si>
  <si>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</si>
  <si>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</si>
  <si>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</si>
  <si>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</si>
  <si>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</si>
  <si>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</si>
  <si>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</si>
  <si>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</si>
  <si>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</si>
  <si>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</si>
  <si>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</si>
  <si>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</si>
  <si>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</si>
  <si>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</si>
  <si>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</si>
  <si>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</si>
  <si>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</si>
  <si>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</si>
  <si>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</si>
  <si>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</si>
  <si>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</si>
  <si>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</si>
  <si>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</si>
  <si>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</si>
  <si>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</si>
  <si>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</si>
  <si>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</si>
  <si>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</si>
  <si>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</si>
  <si>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</si>
  <si>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</si>
  <si>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</si>
  <si>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</si>
  <si>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</si>
  <si>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</si>
  <si>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</si>
  <si>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</si>
  <si>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</si>
  <si>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</si>
  <si>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</si>
  <si>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</si>
  <si>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</si>
  <si>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</si>
  <si>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</si>
  <si>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</si>
  <si>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</si>
  <si>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</si>
  <si>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</si>
  <si>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</si>
  <si>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</si>
  <si>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</si>
  <si>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</si>
  <si>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</si>
  <si>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</si>
  <si>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</si>
  <si>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</si>
  <si>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</si>
  <si>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</si>
  <si>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</si>
  <si>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</si>
  <si>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</si>
  <si>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</si>
  <si>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</si>
  <si>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</si>
  <si>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</si>
  <si>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</si>
  <si>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</si>
  <si>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</si>
  <si>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</si>
  <si>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</si>
  <si>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</si>
  <si>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</si>
  <si>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</si>
  <si>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</si>
  <si>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</si>
  <si>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</si>
  <si>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</si>
  <si>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</si>
  <si>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</si>
  <si>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</si>
  <si>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</si>
  <si>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</si>
  <si>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</si>
  <si>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</si>
  <si>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</si>
  <si>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</si>
  <si>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</si>
  <si>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</si>
  <si>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</si>
  <si>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</si>
  <si>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</si>
  <si>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</si>
  <si>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</si>
  <si>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</si>
  <si>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</si>
  <si>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</si>
  <si>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</si>
  <si>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</si>
  <si>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</si>
  <si>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</si>
  <si>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</si>
  <si>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</si>
  <si>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</si>
  <si>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</si>
  <si>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</si>
  <si>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</si>
  <si>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</si>
  <si>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</si>
  <si>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</si>
  <si>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</si>
  <si>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</si>
  <si>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</si>
  <si>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</si>
  <si>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</si>
  <si>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</si>
  <si>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</si>
  <si>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</si>
  <si>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</si>
  <si>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</si>
  <si>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</si>
  <si>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</si>
  <si>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</si>
  <si>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</si>
  <si>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</si>
  <si>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</si>
  <si>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</si>
  <si>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</si>
  <si>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</si>
  <si>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</si>
  <si>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</si>
  <si>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</si>
  <si>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</si>
  <si>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</si>
  <si>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</si>
  <si>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</si>
  <si>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</si>
  <si>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</si>
  <si>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</si>
  <si>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</si>
  <si>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</si>
  <si>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</si>
  <si>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</si>
  <si>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</si>
  <si>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</si>
  <si>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</si>
  <si>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</si>
  <si>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</si>
  <si>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</si>
  <si>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</si>
  <si>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</si>
  <si>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</si>
  <si>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</si>
  <si>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</si>
  <si>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</si>
  <si>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</si>
  <si>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</si>
  <si>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</si>
  <si>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</si>
  <si>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</si>
  <si>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</si>
  <si>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</si>
  <si>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</si>
  <si>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</si>
  <si>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</si>
  <si>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</si>
  <si>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</si>
  <si>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</si>
  <si>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</si>
  <si>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</si>
  <si>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</si>
  <si>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</si>
  <si>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</si>
  <si>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</si>
  <si>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</si>
  <si>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</si>
  <si>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</si>
  <si>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</si>
  <si>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</si>
  <si>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</si>
  <si>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</si>
  <si>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</si>
  <si>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</si>
  <si>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</si>
  <si>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</si>
  <si>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</si>
  <si>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</si>
  <si>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</si>
  <si>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</si>
  <si>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</si>
  <si>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</si>
  <si>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</si>
  <si>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</si>
  <si>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</si>
  <si>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</si>
  <si>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</si>
  <si>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</si>
  <si>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</si>
  <si>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</si>
  <si>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</si>
  <si>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</si>
  <si>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</si>
  <si>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</si>
  <si>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</si>
  <si>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</si>
  <si>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</si>
  <si>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</si>
  <si>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</si>
  <si>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</si>
  <si>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</si>
  <si>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</si>
  <si>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</si>
  <si>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</si>
  <si>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</si>
  <si>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</si>
  <si>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</si>
  <si>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</si>
  <si>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</si>
  <si>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</si>
  <si>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</si>
  <si>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</si>
  <si>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</si>
  <si>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</si>
  <si>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</si>
  <si>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</si>
  <si>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</si>
  <si>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</si>
  <si>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</si>
  <si>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</si>
  <si>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</si>
  <si>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</si>
  <si>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</si>
  <si>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</si>
  <si>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</si>
  <si>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</si>
  <si>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</si>
  <si>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</si>
  <si>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</si>
  <si>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</si>
  <si>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</si>
  <si>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</si>
  <si>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</si>
  <si>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</si>
  <si>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</si>
  <si>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</si>
  <si>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</si>
  <si>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</si>
  <si>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</si>
  <si>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</si>
  <si>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</si>
  <si>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</si>
  <si>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</si>
  <si>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</si>
  <si>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</si>
  <si>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</si>
  <si>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</si>
  <si>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</si>
  <si>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</si>
  <si>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</si>
  <si>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</si>
  <si>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</si>
  <si>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</si>
  <si>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</si>
  <si>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</si>
  <si>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</si>
  <si>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</si>
  <si>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</si>
  <si>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</si>
  <si>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</si>
  <si>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</si>
  <si>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</si>
  <si>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</si>
  <si>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</si>
  <si>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</si>
  <si>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</si>
  <si>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</si>
  <si>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</si>
  <si>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</si>
  <si>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</si>
  <si>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</si>
  <si>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</si>
  <si>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</si>
  <si>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</si>
  <si>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</si>
  <si>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</si>
  <si>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</si>
  <si>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</si>
  <si>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</si>
  <si>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</si>
  <si>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</si>
  <si>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</si>
  <si>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</si>
  <si>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</si>
  <si>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</si>
  <si>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</si>
  <si>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</si>
  <si>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</si>
  <si>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</si>
  <si>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</si>
  <si>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</si>
  <si>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</si>
  <si>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</si>
  <si>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</si>
  <si>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</si>
  <si>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</si>
  <si>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</si>
  <si>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</si>
  <si>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</si>
  <si>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</si>
  <si>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</si>
  <si>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</si>
  <si>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</si>
  <si>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</si>
  <si>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</si>
  <si>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</si>
  <si>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</si>
  <si>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</si>
  <si>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</si>
  <si>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</si>
  <si>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</si>
  <si>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</si>
  <si>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</si>
  <si>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</si>
  <si>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</si>
  <si>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</si>
  <si>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</si>
  <si>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</si>
  <si>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</si>
  <si>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</si>
  <si>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</si>
  <si>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</si>
  <si>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</si>
  <si>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</si>
  <si>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</si>
  <si>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</si>
  <si>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</si>
  <si>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</si>
  <si>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</si>
  <si>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</si>
  <si>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</si>
  <si>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</si>
  <si>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</si>
  <si>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</si>
  <si>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</si>
  <si>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</si>
  <si>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</si>
  <si>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</si>
  <si>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</si>
  <si>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</si>
  <si>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</si>
  <si>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</si>
  <si>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</si>
  <si>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</si>
  <si>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</si>
  <si>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</si>
  <si>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</si>
  <si>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</si>
  <si>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</si>
  <si>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</si>
  <si>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</si>
  <si>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</si>
  <si>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</si>
  <si>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</si>
  <si>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</si>
  <si>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</si>
  <si>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</si>
  <si>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</si>
  <si>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</si>
  <si>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</si>
  <si>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</si>
  <si>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</si>
  <si>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</si>
  <si>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</si>
  <si>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</si>
  <si>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</si>
  <si>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</si>
  <si>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</si>
  <si>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</si>
  <si>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</si>
  <si>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</si>
  <si>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</si>
  <si>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</si>
  <si>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</si>
  <si>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</si>
  <si>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</si>
  <si>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</si>
  <si>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</si>
  <si>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</si>
  <si>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</si>
  <si>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</si>
  <si>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</si>
  <si>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</si>
  <si>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</si>
  <si>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</si>
  <si>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</si>
  <si>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</si>
  <si>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</si>
  <si>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</si>
  <si>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</si>
  <si>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</si>
  <si>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</si>
  <si>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</si>
  <si>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</si>
  <si>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</si>
  <si>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</si>
  <si>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</si>
  <si>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</si>
  <si>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</si>
  <si>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</si>
  <si>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</si>
  <si>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</si>
  <si>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</si>
  <si>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</si>
  <si>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</si>
  <si>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</si>
  <si>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</si>
  <si>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</si>
  <si>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</si>
  <si>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</si>
  <si>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</si>
  <si>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</si>
  <si>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</si>
  <si>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</si>
  <si>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</si>
  <si>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</si>
  <si>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</si>
  <si>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</si>
  <si>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</si>
  <si>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</si>
  <si>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</si>
  <si>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</si>
  <si>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</si>
  <si>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</si>
  <si>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</si>
  <si>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</si>
  <si>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</si>
  <si>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</si>
  <si>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</si>
  <si>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</si>
  <si>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</si>
  <si>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</si>
  <si>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</si>
  <si>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</si>
  <si>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</si>
  <si>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</si>
  <si>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</si>
  <si>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</si>
  <si>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</si>
  <si>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</si>
  <si>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</si>
  <si>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</si>
  <si>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</si>
  <si>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</si>
  <si>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</si>
  <si>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</si>
  <si>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</si>
  <si>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</si>
  <si>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</si>
  <si>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</si>
  <si>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</si>
  <si>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</si>
  <si>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</si>
  <si>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</si>
  <si>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</si>
  <si>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</si>
  <si>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</si>
  <si>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</si>
  <si>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</si>
  <si>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</si>
  <si>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</si>
  <si>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</si>
  <si>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</si>
  <si>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</si>
  <si>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</si>
  <si>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</si>
  <si>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</si>
  <si>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</si>
  <si>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</si>
  <si>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</si>
  <si>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</si>
  <si>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</si>
  <si>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</si>
  <si>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</si>
  <si>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</si>
  <si>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</si>
  <si>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</si>
  <si>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</si>
  <si>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</si>
  <si>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</si>
  <si>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</si>
  <si>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</si>
  <si>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</si>
  <si>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</si>
  <si>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</si>
  <si>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</si>
  <si>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</si>
  <si>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</si>
  <si>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</si>
  <si>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</si>
  <si>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</si>
  <si>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</si>
  <si>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</si>
  <si>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</si>
  <si>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</si>
  <si>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</si>
  <si>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</si>
  <si>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</si>
  <si>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</si>
  <si>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</si>
  <si>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</si>
  <si>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</si>
  <si>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</si>
  <si>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</si>
  <si>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</si>
  <si>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</si>
  <si>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</si>
  <si>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</si>
  <si>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</si>
  <si>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</si>
  <si>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</si>
  <si>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</si>
  <si>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</si>
  <si>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</si>
  <si>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</si>
  <si>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</si>
  <si>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</si>
  <si>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</si>
  <si>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</si>
  <si>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</si>
  <si>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</si>
  <si>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</si>
  <si>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</si>
  <si>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</si>
  <si>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</si>
  <si>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</si>
  <si>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</si>
  <si>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</si>
  <si>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</si>
  <si>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</si>
  <si>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</si>
  <si>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</si>
  <si>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</si>
  <si>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</si>
  <si>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</si>
  <si>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</si>
  <si>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</si>
  <si>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</si>
  <si>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</si>
  <si>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</si>
  <si>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</si>
  <si>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</si>
  <si>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</si>
  <si>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</si>
  <si>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</si>
  <si>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</si>
  <si>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</si>
  <si>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</si>
  <si>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</si>
  <si>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</si>
  <si>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</si>
  <si>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</si>
  <si>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</si>
  <si>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</si>
  <si>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</si>
  <si>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</si>
  <si>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</si>
  <si>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</si>
  <si>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</si>
  <si>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</si>
  <si>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</si>
  <si>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</si>
  <si>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</si>
  <si>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</si>
  <si>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</si>
  <si>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</si>
  <si>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</si>
  <si>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</si>
  <si>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</si>
  <si>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</si>
  <si>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</si>
  <si>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</si>
  <si>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</si>
  <si>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</si>
  <si>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</si>
  <si>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</si>
  <si>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</si>
  <si>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</si>
  <si>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</si>
  <si>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</si>
  <si>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</si>
  <si>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</si>
  <si>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</si>
  <si>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</si>
  <si>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</si>
  <si>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</si>
  <si>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</si>
  <si>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</si>
  <si>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</si>
  <si>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</si>
  <si>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</si>
  <si>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</si>
  <si>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</si>
  <si>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</si>
  <si>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</si>
  <si>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</si>
  <si>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</si>
  <si>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</si>
  <si>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</si>
  <si>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</si>
  <si>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</si>
  <si>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</si>
  <si>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</si>
  <si>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</si>
  <si>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</si>
  <si>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</si>
  <si>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</si>
  <si>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</si>
  <si>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</si>
  <si>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</si>
  <si>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</si>
  <si>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</si>
  <si>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</si>
  <si>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</si>
  <si>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</si>
  <si>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</si>
  <si>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</si>
  <si>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</si>
  <si>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</si>
  <si>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</si>
  <si>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</si>
  <si>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</si>
  <si>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</si>
  <si>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</si>
  <si>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</si>
  <si>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</si>
  <si>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</si>
  <si>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</si>
  <si>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</si>
  <si>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</si>
  <si>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</si>
  <si>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</si>
  <si>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</si>
  <si>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</si>
  <si>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</si>
  <si>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</si>
  <si>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</si>
  <si>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</si>
  <si>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</si>
  <si>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</si>
  <si>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</si>
  <si>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</si>
  <si>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</si>
  <si>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</si>
  <si>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</si>
  <si>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</si>
  <si>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</si>
  <si>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</si>
  <si>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</si>
  <si>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</si>
  <si>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</si>
  <si>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</si>
  <si>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</si>
  <si>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</si>
  <si>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</si>
  <si>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</si>
  <si>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</si>
  <si>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</si>
  <si>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</si>
  <si>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</si>
  <si>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</si>
  <si>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</si>
  <si>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</si>
  <si>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</si>
  <si>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</si>
  <si>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</si>
  <si>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</si>
  <si>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</si>
  <si>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</si>
  <si>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</si>
  <si>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</si>
  <si>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</si>
  <si>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</si>
  <si>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</si>
  <si>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</si>
  <si>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</si>
  <si>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</si>
  <si>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</si>
  <si>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</si>
  <si>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</si>
  <si>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</si>
  <si>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</si>
  <si>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</si>
  <si>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</si>
  <si>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</si>
  <si>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</si>
  <si>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</si>
  <si>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</si>
  <si>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</si>
  <si>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</si>
  <si>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</si>
  <si>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</si>
  <si>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</si>
  <si>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</si>
  <si>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</si>
  <si>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</si>
  <si>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</si>
  <si>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</si>
  <si>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</si>
  <si>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</si>
  <si>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</si>
  <si>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</si>
  <si>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</si>
  <si>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</si>
  <si>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</si>
  <si>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</si>
  <si>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</si>
  <si>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</si>
  <si>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</si>
  <si>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</si>
  <si>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</si>
  <si>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</si>
  <si>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</si>
  <si>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</si>
  <si>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</si>
  <si>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</si>
  <si>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</si>
  <si>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</si>
  <si>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</si>
  <si>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</si>
  <si>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</si>
  <si>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</si>
  <si>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</si>
  <si>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</si>
  <si>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</si>
  <si>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</si>
  <si>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</si>
  <si>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</si>
  <si>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</si>
  <si>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</si>
  <si>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</si>
  <si>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</si>
  <si>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</si>
  <si>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</si>
  <si>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</si>
  <si>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</si>
  <si>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</si>
  <si>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</si>
  <si>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</si>
  <si>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</si>
  <si>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</si>
  <si>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</si>
  <si>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</si>
  <si>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</si>
  <si>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</si>
  <si>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</si>
  <si>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</si>
  <si>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</si>
  <si>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</si>
  <si>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</si>
  <si>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</si>
  <si>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</si>
  <si>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</si>
  <si>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</si>
  <si>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</si>
  <si>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</si>
  <si>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</si>
  <si>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</si>
  <si>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</si>
  <si>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</si>
  <si>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</si>
  <si>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</si>
  <si>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</si>
  <si>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</si>
  <si>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</si>
  <si>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</si>
  <si>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</si>
  <si>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</si>
  <si>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</si>
  <si>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</si>
  <si>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</si>
  <si>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</si>
  <si>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</si>
  <si>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</si>
  <si>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</si>
  <si>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</si>
  <si>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</si>
  <si>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</si>
  <si>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</si>
  <si>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</si>
  <si>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</si>
  <si>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</si>
  <si>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</si>
  <si>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</si>
  <si>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</si>
  <si>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</si>
  <si>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</si>
  <si>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</si>
  <si>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</si>
  <si>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</si>
  <si>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</si>
  <si>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</si>
  <si>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</si>
  <si>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</si>
  <si>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</si>
  <si>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</si>
  <si>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</si>
  <si>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</si>
  <si>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</si>
  <si>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</si>
  <si>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</si>
  <si>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</si>
  <si>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</si>
  <si>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</si>
  <si>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</si>
  <si>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</si>
  <si>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</si>
  <si>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</si>
  <si>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</si>
  <si>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</si>
  <si>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</si>
  <si>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</si>
  <si>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</si>
  <si>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</si>
  <si>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</si>
  <si>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</si>
  <si>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</si>
  <si>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</si>
  <si>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</si>
  <si>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</si>
  <si>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</si>
  <si>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</si>
  <si>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</si>
  <si>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</si>
  <si>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</si>
  <si>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</si>
  <si>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</si>
  <si>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</si>
  <si>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</si>
  <si>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</si>
  <si>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</si>
  <si>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</si>
  <si>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</si>
  <si>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</si>
  <si>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</si>
  <si>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</si>
  <si>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</si>
  <si>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</si>
  <si>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</si>
  <si>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</si>
  <si>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</si>
  <si>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</si>
  <si>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</si>
  <si>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</si>
  <si>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</si>
  <si>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</si>
  <si>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</si>
  <si>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</si>
  <si>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</si>
  <si>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</si>
  <si>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</si>
  <si>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</si>
  <si>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</si>
  <si>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</si>
  <si>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</si>
  <si>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</si>
  <si>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</si>
  <si>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</si>
  <si>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</si>
  <si>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</si>
  <si>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</si>
  <si>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</si>
  <si>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</si>
  <si>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</si>
  <si>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</si>
  <si>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</si>
  <si>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</si>
  <si>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</si>
  <si>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</si>
  <si>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</si>
  <si>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</si>
  <si>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</si>
  <si>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</si>
  <si>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</si>
  <si>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</si>
  <si>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</si>
  <si>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</si>
  <si>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</si>
  <si>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</si>
  <si>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</si>
  <si>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</si>
  <si>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</si>
  <si>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</si>
  <si>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</si>
  <si>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</si>
  <si>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</si>
  <si>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</si>
  <si>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</si>
  <si>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</si>
  <si>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</si>
  <si>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</si>
  <si>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</si>
  <si>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</si>
  <si>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</si>
  <si>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</si>
  <si>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</si>
  <si>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</si>
  <si>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</si>
  <si>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</si>
  <si>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</si>
  <si>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</si>
  <si>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</si>
  <si>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</si>
  <si>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</si>
  <si>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</si>
  <si>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</si>
  <si>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</si>
  <si>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</si>
  <si>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</si>
  <si>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</si>
  <si>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</si>
  <si>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</si>
  <si>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</si>
  <si>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</si>
  <si>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</si>
  <si>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</si>
  <si>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</si>
  <si>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</si>
  <si>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</si>
  <si>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</si>
  <si>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</si>
  <si>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</si>
  <si>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</si>
  <si>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</si>
  <si>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</si>
  <si>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</si>
  <si>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</si>
  <si>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</si>
  <si>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</si>
  <si>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</si>
  <si>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</si>
  <si>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</si>
  <si>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</si>
  <si>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</si>
  <si>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</si>
  <si>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</si>
  <si>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</si>
  <si>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</si>
  <si>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</si>
  <si>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</si>
  <si>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</si>
  <si>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</si>
  <si>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</si>
  <si>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</si>
  <si>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</si>
  <si>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</si>
  <si>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</si>
  <si>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</si>
  <si>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</si>
  <si>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</si>
  <si>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</si>
  <si>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</si>
  <si>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</si>
  <si>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</si>
  <si>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</si>
  <si>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</si>
  <si>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</si>
  <si>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</si>
  <si>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</si>
  <si>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</si>
  <si>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</si>
  <si>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</si>
  <si>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</si>
  <si>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</si>
  <si>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</si>
  <si>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</si>
  <si>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</si>
  <si>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</si>
  <si>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</si>
  <si>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</si>
  <si>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</si>
  <si>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</si>
  <si>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</si>
  <si>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</si>
  <si>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</si>
  <si>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</si>
  <si>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</si>
  <si>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</si>
  <si>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</si>
  <si>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</si>
  <si>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</si>
  <si>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</si>
  <si>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</si>
  <si>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</si>
  <si>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</si>
  <si>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</si>
  <si>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</si>
  <si>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</si>
  <si>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</si>
  <si>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</si>
  <si>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</si>
  <si>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</si>
  <si>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</si>
  <si>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</si>
  <si>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</si>
  <si>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</si>
  <si>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</si>
  <si>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</si>
  <si>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</si>
  <si>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</si>
  <si>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</si>
  <si>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</si>
  <si>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</si>
  <si>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</si>
  <si>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</si>
  <si>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</si>
  <si>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</si>
  <si>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</si>
  <si>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</si>
  <si>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</si>
  <si>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</si>
  <si>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</si>
  <si>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</si>
  <si>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</si>
  <si>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</si>
  <si>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</si>
  <si>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</si>
  <si>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</si>
  <si>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</si>
  <si>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</si>
  <si>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</si>
  <si>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</si>
  <si>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</si>
  <si>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</si>
  <si>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</si>
  <si>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</si>
  <si>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</si>
  <si>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</si>
  <si>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</si>
  <si>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</si>
  <si>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</si>
  <si>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</si>
  <si>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</si>
  <si>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</si>
  <si>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</si>
  <si>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</si>
  <si>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</si>
  <si>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</si>
  <si>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</si>
  <si>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</si>
  <si>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</si>
  <si>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</si>
  <si>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</si>
  <si>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</si>
  <si>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</si>
  <si>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</si>
  <si>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</si>
  <si>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</si>
  <si>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</si>
  <si>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</si>
  <si>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</si>
  <si>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</si>
  <si>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</si>
  <si>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</si>
  <si>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</si>
  <si>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</si>
  <si>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</si>
  <si>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</si>
  <si>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</si>
  <si>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</si>
  <si>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</si>
  <si>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</si>
  <si>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</si>
  <si>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</si>
  <si>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</si>
  <si>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</si>
  <si>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</si>
  <si>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</si>
  <si>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</si>
  <si>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</si>
  <si>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</si>
  <si>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</si>
  <si>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</si>
  <si>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</si>
  <si>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</si>
  <si>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</si>
  <si>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</si>
  <si>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</si>
  <si>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</si>
  <si>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</si>
  <si>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</si>
  <si>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</si>
  <si>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</si>
  <si>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</si>
  <si>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</si>
  <si>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</si>
  <si>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</si>
  <si>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</si>
  <si>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</si>
  <si>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</si>
  <si>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</si>
  <si>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</si>
  <si>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</si>
  <si>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</si>
  <si>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</si>
  <si>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</si>
  <si>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</si>
  <si>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</si>
  <si>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</si>
  <si>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</si>
  <si>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</si>
  <si>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</si>
  <si>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</si>
  <si>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</si>
  <si>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</si>
  <si>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</si>
  <si>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</si>
  <si>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</si>
  <si>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</si>
  <si>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</si>
  <si>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</si>
  <si>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</si>
  <si>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</si>
  <si>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</si>
  <si>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</si>
  <si>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</si>
  <si>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</si>
  <si>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</si>
  <si>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</si>
  <si>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</si>
  <si>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</si>
  <si>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</si>
  <si>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</si>
  <si>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</si>
  <si>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</si>
  <si>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</si>
  <si>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</si>
  <si>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</si>
  <si>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</si>
  <si>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</si>
  <si>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</si>
  <si>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</si>
  <si>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</si>
  <si>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</si>
  <si>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</si>
  <si>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</si>
  <si>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</si>
  <si>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</si>
  <si>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</si>
  <si>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</si>
  <si>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</si>
  <si>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</si>
  <si>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</si>
  <si>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</si>
  <si>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</si>
  <si>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</si>
  <si>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</si>
  <si>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</si>
  <si>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</si>
  <si>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</si>
  <si>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</si>
  <si>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</si>
  <si>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</si>
  <si>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</si>
  <si>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</si>
  <si>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</si>
  <si>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</si>
  <si>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</si>
  <si>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</si>
  <si>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</si>
  <si>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</si>
  <si>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</si>
  <si>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</si>
  <si>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</si>
  <si>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</si>
  <si>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</si>
  <si>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</si>
  <si>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</si>
  <si>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</si>
  <si>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</si>
  <si>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</si>
  <si>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</si>
  <si>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</si>
  <si>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</si>
  <si>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</si>
  <si>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</si>
  <si>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</si>
  <si>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</si>
  <si>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</si>
  <si>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</si>
  <si>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</si>
  <si>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</si>
  <si>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</si>
  <si>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</si>
  <si>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</si>
  <si>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</si>
  <si>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</si>
  <si>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</si>
  <si>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</si>
  <si>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</si>
  <si>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</si>
  <si>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</si>
  <si>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</si>
  <si>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</si>
  <si>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</si>
  <si>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</si>
  <si>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</si>
  <si>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</si>
  <si>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</si>
  <si>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</si>
  <si>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</si>
  <si>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</si>
  <si>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</si>
  <si>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</si>
  <si>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</si>
  <si>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</si>
  <si>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</si>
  <si>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</si>
  <si>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</si>
  <si>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</si>
  <si>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</si>
  <si>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</si>
  <si>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</si>
  <si>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</si>
  <si>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</si>
  <si>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</si>
  <si>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</si>
  <si>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</si>
  <si>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</si>
  <si>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</si>
  <si>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</si>
  <si>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</si>
  <si>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</si>
  <si>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</si>
  <si>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</si>
  <si>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</si>
  <si>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</si>
  <si>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</si>
  <si>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</si>
  <si>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</si>
  <si>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</si>
  <si>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</si>
  <si>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</si>
  <si>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</si>
  <si>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</si>
  <si>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</si>
  <si>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</si>
  <si>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</si>
  <si>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</si>
  <si>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</si>
  <si>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</si>
  <si>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</si>
  <si>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</si>
  <si>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</si>
  <si>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</si>
  <si>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</si>
  <si>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</si>
  <si>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</si>
  <si>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</si>
  <si>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</si>
  <si>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</si>
  <si>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</si>
  <si>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</si>
  <si>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</si>
  <si>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</si>
  <si>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</si>
  <si>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</si>
  <si>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</si>
  <si>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</si>
  <si>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</si>
  <si>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</si>
  <si>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</si>
  <si>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</si>
  <si>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</si>
  <si>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</si>
  <si>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</si>
  <si>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</si>
  <si>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</si>
  <si>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</si>
  <si>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</si>
  <si>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</si>
  <si>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</si>
  <si>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</si>
  <si>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</si>
  <si>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</si>
  <si>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</si>
  <si>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</si>
  <si>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</si>
  <si>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</si>
  <si>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</si>
  <si>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</si>
  <si>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</si>
  <si>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</si>
  <si>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</si>
  <si>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</si>
  <si>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</si>
  <si>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</si>
  <si>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</si>
  <si>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</si>
  <si>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</si>
  <si>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</si>
  <si>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</si>
  <si>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</si>
  <si>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</si>
  <si>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</si>
  <si>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</si>
  <si>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</si>
  <si>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</si>
  <si>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</si>
  <si>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</si>
  <si>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</si>
  <si>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</si>
  <si>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</si>
  <si>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</si>
  <si>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</si>
  <si>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</si>
  <si>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</si>
  <si>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</si>
  <si>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</si>
  <si>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</si>
  <si>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</si>
  <si>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</si>
  <si>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</si>
  <si>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</si>
  <si>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</si>
  <si>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</si>
  <si>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</si>
  <si>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</si>
  <si>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</si>
  <si>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</si>
  <si>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</si>
  <si>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</si>
  <si>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</si>
  <si>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</si>
  <si>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</si>
  <si>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</si>
  <si>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</si>
  <si>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</si>
  <si>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</si>
  <si>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</si>
  <si>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</si>
  <si>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</si>
  <si>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</si>
  <si>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</si>
  <si>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</si>
  <si>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</si>
  <si>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</si>
  <si>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</si>
  <si>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</si>
  <si>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</si>
  <si>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</si>
  <si>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</si>
  <si>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</si>
  <si>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</si>
  <si>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</si>
  <si>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</si>
  <si>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</si>
  <si>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</si>
  <si>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</si>
  <si>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</si>
  <si>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</si>
  <si>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</si>
  <si>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</si>
  <si>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</si>
  <si>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</si>
  <si>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</si>
  <si>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</si>
  <si>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</si>
  <si>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</si>
  <si>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</si>
  <si>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</si>
  <si>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</si>
  <si>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</si>
  <si>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</si>
  <si>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</si>
  <si>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</si>
  <si>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</si>
  <si>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</si>
  <si>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</si>
  <si>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</si>
  <si>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</si>
  <si>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</si>
  <si>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</si>
  <si>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</si>
  <si>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</si>
  <si>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</si>
  <si>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</si>
  <si>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</si>
  <si>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</si>
  <si>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</si>
  <si>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</si>
  <si>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</si>
  <si>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</si>
  <si>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</si>
  <si>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</si>
  <si>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</si>
  <si>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</si>
  <si>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</si>
  <si>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</si>
  <si>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</si>
  <si>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</si>
  <si>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</si>
  <si>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</si>
  <si>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</si>
  <si>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</si>
  <si>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</si>
  <si>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</si>
  <si>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</si>
  <si>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</si>
  <si>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</si>
  <si>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</si>
  <si>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</si>
  <si>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</si>
  <si>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</si>
  <si>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</si>
  <si>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</si>
  <si>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</si>
  <si>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</si>
  <si>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</si>
  <si>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</si>
  <si>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</si>
  <si>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</si>
  <si>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</si>
  <si>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</si>
  <si>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</si>
  <si>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</si>
  <si>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</si>
  <si>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</si>
  <si>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</si>
  <si>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</si>
  <si>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</si>
  <si>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</si>
  <si>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</si>
  <si>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</si>
  <si>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</si>
  <si>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</si>
  <si>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</si>
  <si>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</si>
  <si>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</si>
  <si>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</si>
  <si>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</si>
  <si>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</si>
  <si>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</si>
  <si>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</si>
  <si>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</si>
  <si>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</si>
  <si>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</si>
  <si>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</si>
  <si>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</si>
  <si>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</si>
  <si>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</si>
  <si>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</si>
  <si>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</si>
  <si>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</si>
  <si>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</si>
  <si>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</si>
  <si>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</si>
  <si>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</si>
  <si>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</si>
  <si>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</si>
  <si>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</si>
  <si>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</si>
  <si>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</si>
  <si>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</si>
  <si>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</si>
  <si>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</si>
  <si>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</si>
  <si>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</si>
  <si>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</si>
  <si>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</si>
  <si>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</si>
  <si>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</si>
  <si>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</si>
  <si>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</si>
  <si>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</si>
  <si>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</si>
  <si>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</si>
  <si>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</si>
  <si>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</si>
  <si>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</si>
  <si>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</si>
  <si>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</si>
  <si>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</si>
  <si>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</si>
  <si>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</si>
  <si>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</si>
  <si>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</si>
  <si>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</si>
  <si>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</si>
  <si>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</si>
  <si>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</si>
  <si>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</si>
  <si>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</si>
  <si>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</si>
  <si>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</si>
  <si>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</si>
  <si>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</si>
  <si>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</si>
  <si>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</si>
  <si>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</si>
  <si>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</si>
  <si>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</si>
  <si>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</si>
  <si>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</si>
  <si>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</si>
  <si>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</si>
  <si>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</si>
  <si>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</si>
  <si>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</si>
  <si>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</si>
  <si>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</si>
  <si>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</si>
  <si>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</si>
  <si>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</si>
  <si>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</si>
  <si>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</si>
  <si>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</si>
  <si>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</si>
  <si>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</si>
  <si>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</si>
  <si>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</si>
  <si>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</si>
  <si>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</si>
  <si>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</si>
  <si>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</si>
  <si>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</si>
  <si>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</si>
  <si>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</si>
  <si>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</si>
  <si>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</si>
  <si>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</si>
  <si>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</si>
  <si>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</si>
  <si>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</si>
  <si>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</si>
  <si>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</si>
  <si>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</si>
  <si>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</si>
  <si>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</si>
  <si>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</si>
  <si>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</si>
  <si>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</si>
  <si>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</si>
  <si>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</si>
  <si>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</si>
  <si>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</si>
  <si>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</si>
  <si>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</si>
  <si>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</si>
  <si>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</si>
  <si>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</si>
  <si>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</si>
  <si>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</si>
  <si>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</si>
  <si>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</si>
  <si>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</si>
  <si>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</si>
  <si>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</si>
  <si>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</si>
  <si>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</si>
  <si>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</si>
  <si>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</si>
  <si>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</si>
  <si>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</si>
  <si>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</si>
  <si>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</si>
  <si>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</si>
  <si>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</si>
  <si>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</si>
  <si>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</si>
  <si>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</si>
  <si>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</si>
  <si>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</si>
  <si>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</si>
  <si>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</si>
  <si>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</si>
  <si>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</si>
  <si>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</si>
  <si>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</si>
  <si>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</si>
  <si>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</si>
  <si>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</si>
  <si>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</si>
  <si>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</si>
  <si>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</si>
  <si>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</si>
  <si>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</si>
  <si>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</si>
  <si>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</si>
  <si>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</si>
  <si>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</si>
  <si>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</si>
  <si>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</si>
  <si>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</si>
  <si>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</si>
  <si>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</si>
  <si>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</si>
  <si>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</si>
  <si>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</si>
  <si>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</si>
  <si>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</si>
  <si>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</si>
  <si>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</si>
  <si>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</si>
  <si>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</si>
  <si>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</si>
  <si>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</si>
  <si>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</si>
  <si>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</si>
  <si>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</si>
  <si>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</si>
  <si>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</si>
  <si>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</si>
  <si>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</si>
  <si>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</si>
  <si>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</si>
  <si>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</si>
  <si>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</si>
  <si>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</si>
  <si>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</si>
  <si>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</si>
  <si>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</si>
  <si>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</si>
  <si>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</si>
  <si>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</si>
  <si>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</si>
  <si>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</si>
  <si>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</si>
  <si>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</si>
  <si>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</si>
  <si>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</si>
  <si>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</si>
  <si>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</si>
  <si>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</si>
  <si>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</si>
  <si>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</si>
  <si>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</si>
  <si>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</si>
  <si>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</si>
  <si>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</si>
  <si>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</si>
  <si>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</si>
  <si>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</si>
  <si>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</si>
  <si>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</si>
  <si>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</si>
  <si>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</si>
  <si>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</si>
  <si>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</si>
  <si>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</si>
  <si>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</si>
  <si>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</si>
  <si>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</si>
  <si>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</si>
  <si>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</si>
  <si>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</si>
  <si>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</si>
  <si>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</si>
  <si>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</si>
  <si>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</si>
  <si>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</si>
  <si>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</si>
  <si>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</si>
  <si>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</si>
  <si>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</si>
  <si>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</si>
  <si>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</si>
  <si>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</si>
  <si>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</si>
  <si>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</si>
  <si>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</si>
  <si>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</si>
  <si>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</si>
  <si>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</si>
  <si>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</si>
  <si>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</si>
  <si>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</si>
  <si>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</si>
  <si>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</si>
  <si>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</si>
  <si>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</si>
  <si>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</si>
  <si>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</si>
  <si>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</si>
  <si>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</si>
  <si>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</si>
  <si>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</si>
  <si>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</si>
  <si>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</si>
  <si>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</si>
  <si>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</si>
  <si>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</si>
  <si>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</si>
  <si>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</si>
  <si>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</si>
  <si>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</si>
  <si>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</si>
  <si>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</si>
  <si>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</si>
  <si>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</si>
  <si>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</si>
  <si>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</si>
  <si>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</si>
  <si>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</si>
  <si>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</si>
  <si>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</si>
  <si>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</si>
  <si>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</si>
  <si>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</si>
  <si>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</si>
  <si>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</si>
  <si>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</si>
  <si>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</si>
  <si>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</si>
  <si>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</si>
  <si>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</si>
  <si>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</si>
  <si>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</si>
  <si>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</si>
  <si>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</si>
  <si>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</si>
  <si>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</si>
  <si>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</si>
  <si>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</si>
  <si>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</si>
  <si>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</si>
  <si>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</si>
  <si>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</si>
  <si>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</si>
  <si>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</si>
  <si>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</si>
  <si>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</si>
  <si>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</si>
  <si>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</si>
  <si>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</si>
  <si>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</si>
  <si>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</si>
  <si>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</si>
  <si>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</si>
  <si>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</si>
  <si>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</si>
  <si>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</si>
  <si>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</si>
  <si>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</si>
  <si>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</si>
  <si>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</si>
  <si>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</si>
  <si>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</si>
  <si>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</si>
  <si>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</si>
  <si>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</si>
  <si>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</si>
  <si>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</si>
  <si>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</si>
  <si>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</si>
  <si>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</si>
  <si>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</si>
  <si>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</si>
  <si>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</si>
  <si>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</si>
  <si>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</si>
  <si>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</si>
  <si>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</si>
  <si>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</si>
  <si>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</si>
  <si>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</si>
  <si>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</si>
  <si>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</si>
  <si>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</si>
  <si>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</si>
  <si>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</si>
  <si>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</si>
  <si>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</si>
  <si>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</si>
  <si>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</si>
  <si>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</si>
  <si>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</si>
  <si>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</si>
  <si>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</si>
  <si>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</si>
  <si>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</si>
  <si>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</si>
  <si>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</si>
  <si>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</si>
  <si>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</si>
  <si>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</si>
  <si>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</si>
  <si>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</si>
  <si>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</si>
  <si>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</si>
  <si>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</si>
  <si>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</si>
  <si>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</si>
  <si>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</si>
  <si>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</si>
  <si>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</si>
  <si>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</si>
  <si>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</si>
  <si>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</si>
  <si>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</si>
  <si>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</si>
  <si>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</si>
  <si>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</si>
  <si>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</si>
  <si>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</si>
  <si>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</si>
  <si>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</si>
  <si>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</si>
  <si>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</si>
  <si>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</si>
  <si>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</si>
  <si>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</si>
  <si>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</si>
  <si>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</si>
  <si>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</si>
  <si>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</si>
  <si>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</si>
  <si>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</si>
  <si>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</si>
  <si>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</si>
  <si>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</si>
  <si>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</si>
  <si>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</si>
  <si>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</si>
  <si>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</si>
  <si>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</si>
  <si>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</si>
  <si>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</si>
  <si>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</si>
  <si>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</si>
  <si>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</si>
  <si>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</si>
  <si>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</si>
  <si>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</si>
  <si>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</si>
  <si>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</si>
  <si>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</si>
  <si>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</si>
  <si>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</si>
  <si>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</si>
  <si>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</si>
  <si>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</si>
  <si>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</si>
  <si>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</si>
  <si>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</si>
  <si>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</si>
  <si>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</si>
  <si>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</si>
  <si>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</si>
  <si>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</si>
  <si>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</si>
  <si>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</si>
  <si>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</si>
  <si>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</si>
  <si>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</si>
  <si>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</si>
  <si>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</si>
  <si>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</si>
  <si>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</si>
  <si>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</si>
  <si>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</si>
  <si>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</si>
  <si>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</si>
  <si>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</si>
  <si>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</si>
  <si>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</si>
  <si>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</si>
  <si>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</si>
  <si>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</si>
  <si>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</si>
  <si>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</si>
  <si>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</si>
  <si>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</si>
  <si>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</si>
  <si>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</si>
  <si>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</si>
  <si>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</si>
  <si>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</si>
  <si>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</si>
  <si>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</si>
  <si>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</si>
  <si>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</si>
  <si>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</si>
  <si>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</si>
  <si>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</si>
  <si>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</si>
  <si>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</si>
  <si>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</si>
  <si>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</si>
  <si>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</si>
  <si>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</si>
  <si>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</si>
  <si>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</si>
  <si>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</si>
  <si>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</si>
  <si>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</si>
  <si>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</si>
  <si>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</si>
  <si>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</si>
  <si>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</si>
  <si>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</si>
  <si>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</si>
  <si>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</si>
  <si>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</si>
  <si>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</si>
  <si>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</si>
  <si>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</si>
  <si>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</si>
  <si>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</si>
  <si>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</si>
  <si>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</si>
  <si>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</si>
  <si>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</si>
  <si>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</si>
  <si>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</si>
  <si>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</si>
  <si>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</si>
  <si>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</si>
  <si>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</si>
  <si>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</si>
  <si>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</si>
  <si>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</si>
  <si>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</si>
  <si>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</si>
  <si>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</si>
  <si>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</si>
  <si>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</si>
  <si>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</si>
  <si>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</si>
  <si>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</si>
  <si>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</si>
  <si>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</si>
  <si>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</si>
  <si>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</si>
  <si>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</si>
  <si>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</si>
  <si>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</si>
  <si>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</si>
  <si>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</si>
  <si>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</si>
  <si>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</si>
  <si>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</si>
  <si>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</si>
  <si>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</si>
  <si>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</si>
  <si>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</si>
  <si>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</si>
  <si>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</si>
  <si>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</si>
  <si>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</si>
  <si>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</si>
  <si>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</si>
  <si>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</si>
  <si>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</si>
  <si>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</si>
  <si>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</si>
  <si>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</si>
  <si>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</si>
  <si>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</si>
  <si>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</si>
  <si>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</si>
  <si>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</si>
  <si>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</si>
  <si>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</si>
  <si>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</si>
  <si>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</si>
  <si>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</si>
  <si>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</si>
  <si>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</si>
  <si>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</si>
  <si>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</si>
  <si>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</si>
  <si>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</si>
  <si>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</si>
  <si>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</si>
  <si>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</si>
  <si>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</si>
  <si>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</si>
  <si>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</si>
  <si>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</si>
  <si>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</si>
  <si>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</si>
  <si>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</si>
  <si>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</si>
  <si>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</si>
  <si>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</si>
  <si>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</si>
  <si>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</si>
  <si>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</si>
  <si>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</si>
  <si>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</si>
  <si>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</si>
  <si>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</si>
  <si>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</si>
  <si>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</si>
  <si>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</si>
  <si>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</si>
  <si>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</si>
  <si>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</si>
  <si>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</si>
  <si>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</si>
  <si>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</si>
  <si>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</si>
  <si>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</si>
  <si>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</si>
  <si>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</si>
  <si>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</si>
  <si>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</si>
  <si>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</si>
  <si>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</si>
  <si>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</si>
  <si>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</si>
  <si>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</si>
  <si>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</si>
  <si>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</si>
  <si>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</si>
  <si>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</si>
  <si>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</si>
  <si>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</si>
  <si>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</si>
  <si>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</si>
  <si>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</si>
  <si>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</si>
  <si>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</si>
  <si>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</si>
  <si>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</si>
  <si>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</si>
  <si>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</si>
  <si>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</si>
  <si>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</si>
  <si>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</si>
  <si>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</si>
  <si>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</si>
  <si>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</si>
  <si>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</si>
  <si>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</si>
  <si>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</si>
  <si>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</si>
  <si>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</si>
  <si>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</si>
  <si>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</si>
  <si>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</si>
  <si>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</si>
  <si>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</si>
  <si>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</si>
  <si>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</si>
  <si>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</si>
  <si>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</si>
  <si>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</si>
  <si>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</si>
  <si>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</si>
  <si>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</si>
  <si>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</si>
  <si>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</si>
  <si>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</si>
  <si>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</si>
  <si>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</si>
  <si>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</si>
  <si>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</si>
  <si>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</si>
  <si>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</si>
  <si>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</si>
  <si>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</si>
  <si>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</si>
  <si>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</si>
  <si>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</si>
  <si>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</si>
  <si>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</si>
  <si>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</si>
  <si>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</si>
  <si>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</si>
  <si>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</si>
  <si>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</si>
  <si>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</si>
  <si>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</si>
  <si>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</si>
  <si>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</si>
  <si>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</si>
  <si>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</si>
  <si>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</si>
  <si>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</si>
  <si>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</si>
  <si>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</si>
  <si>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</si>
  <si>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</si>
  <si>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</si>
  <si>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</si>
  <si>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</si>
  <si>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</si>
  <si>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</si>
  <si>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</si>
  <si>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</si>
  <si>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</si>
  <si>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</si>
  <si>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</si>
  <si>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</si>
  <si>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</si>
  <si>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</si>
  <si>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</si>
  <si>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</si>
  <si>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</si>
  <si>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</si>
  <si>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</si>
  <si>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</si>
  <si>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</si>
  <si>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</si>
  <si>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</si>
  <si>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</si>
  <si>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</si>
  <si>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</si>
  <si>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</si>
  <si>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</si>
  <si>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</si>
  <si>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</si>
  <si>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</si>
  <si>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</si>
  <si>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</si>
  <si>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</si>
  <si>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</si>
  <si>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</si>
  <si>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</si>
  <si>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</si>
  <si>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</si>
  <si>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</si>
  <si>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</si>
  <si>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</si>
  <si>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</si>
  <si>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</si>
  <si>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</si>
  <si>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</si>
  <si>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</si>
  <si>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</si>
  <si>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</si>
  <si>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</si>
  <si>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</si>
  <si>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</si>
  <si>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</si>
  <si>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</si>
  <si>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</si>
  <si>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</si>
  <si>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</si>
  <si>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</si>
  <si>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</si>
  <si>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</si>
  <si>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</si>
  <si>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</si>
  <si>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</si>
  <si>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</si>
  <si>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</si>
  <si>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</si>
  <si>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</si>
  <si>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</si>
  <si>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</si>
  <si>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</si>
  <si>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</si>
  <si>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</si>
  <si>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</si>
  <si>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</si>
  <si>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</si>
  <si>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</si>
  <si>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</si>
  <si>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</si>
  <si>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</si>
  <si>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</si>
  <si>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</si>
  <si>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</si>
  <si>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</si>
  <si>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</si>
  <si>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</si>
  <si>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</si>
  <si>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</si>
  <si>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</si>
  <si>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</si>
  <si>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</si>
  <si>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</si>
  <si>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</si>
  <si>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</si>
  <si>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</si>
  <si>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</si>
  <si>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</si>
  <si>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</si>
  <si>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</si>
  <si>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</si>
  <si>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</si>
  <si>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</si>
  <si>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</si>
  <si>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</si>
  <si>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</si>
  <si>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</si>
  <si>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</si>
  <si>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</si>
  <si>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</si>
  <si>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</si>
  <si>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</si>
  <si>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</si>
  <si>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</si>
  <si>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</si>
  <si>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</si>
  <si>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</si>
  <si>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</si>
  <si>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</si>
  <si>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</si>
  <si>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</si>
  <si>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</si>
  <si>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</si>
  <si>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</si>
  <si>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</si>
  <si>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</si>
  <si>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</si>
  <si>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</si>
  <si>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</si>
  <si>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</si>
  <si>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</si>
  <si>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</si>
  <si>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</si>
  <si>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</si>
  <si>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</si>
  <si>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</si>
  <si>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</si>
  <si>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</si>
  <si>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</si>
  <si>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</si>
  <si>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</si>
  <si>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</si>
  <si>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</si>
  <si>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</si>
  <si>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</si>
  <si>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</si>
  <si>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</si>
  <si>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</si>
  <si>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</si>
  <si>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</si>
  <si>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</si>
  <si>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</si>
  <si>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</si>
  <si>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</si>
  <si>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</si>
  <si>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</si>
  <si>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</si>
  <si>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</si>
  <si>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</si>
  <si>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</si>
  <si>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</si>
  <si>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</si>
  <si>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</si>
  <si>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</si>
  <si>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</si>
  <si>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</si>
  <si>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</si>
  <si>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</si>
  <si>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</si>
  <si>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</si>
  <si>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</si>
  <si>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</si>
  <si>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</si>
  <si>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</si>
  <si>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</si>
  <si>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</si>
  <si>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</si>
  <si>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</si>
  <si>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</si>
  <si>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</si>
  <si>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</si>
  <si>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</si>
  <si>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</si>
  <si>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</si>
  <si>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</si>
  <si>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</si>
  <si>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</si>
  <si>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</si>
  <si>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</si>
  <si>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</si>
  <si>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</si>
  <si>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</si>
  <si>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</si>
  <si>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</si>
  <si>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</si>
  <si>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</si>
  <si>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</si>
  <si>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</si>
  <si>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</si>
  <si>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</si>
  <si>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</si>
  <si>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</si>
  <si>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</si>
  <si>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</si>
  <si>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</si>
  <si>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</si>
  <si>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</si>
  <si>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</si>
  <si>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</si>
  <si>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</si>
  <si>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</si>
  <si>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</si>
  <si>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</si>
  <si>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</si>
  <si>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</si>
  <si>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</si>
  <si>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</si>
  <si>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</si>
  <si>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</si>
  <si>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</si>
  <si>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</si>
  <si>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</si>
  <si>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</si>
  <si>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</si>
  <si>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</si>
  <si>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</si>
  <si>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</si>
  <si>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</si>
  <si>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</si>
  <si>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</si>
  <si>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</si>
  <si>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</si>
  <si>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</si>
  <si>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</si>
  <si>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</si>
  <si>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</si>
  <si>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</si>
  <si>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</si>
  <si>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</si>
  <si>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</si>
  <si>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</si>
  <si>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</si>
  <si>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</si>
  <si>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</si>
  <si>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</si>
  <si>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</si>
  <si>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</si>
  <si>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</si>
  <si>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</si>
  <si>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</si>
  <si>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</si>
  <si>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</si>
  <si>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</si>
  <si>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</si>
  <si>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</si>
  <si>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</si>
  <si>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</si>
  <si>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</si>
  <si>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</si>
  <si>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</si>
  <si>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</si>
  <si>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</si>
  <si>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</si>
  <si>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</si>
  <si>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</si>
  <si>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</si>
  <si>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</si>
  <si>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</si>
  <si>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</si>
  <si>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</si>
  <si>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</si>
  <si>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</si>
  <si>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</si>
  <si>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</si>
  <si>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</si>
  <si>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</si>
  <si>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</si>
  <si>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</si>
  <si>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</si>
  <si>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</si>
  <si>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</si>
  <si>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</si>
  <si>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</si>
  <si>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</si>
  <si>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</si>
  <si>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</si>
  <si>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</si>
  <si>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</si>
  <si>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</si>
  <si>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</si>
  <si>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</si>
  <si>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</si>
  <si>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</si>
  <si>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</si>
  <si>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</si>
  <si>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</si>
  <si>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</si>
  <si>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</si>
  <si>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</si>
  <si>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</si>
  <si>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</si>
  <si>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</si>
  <si>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</si>
  <si>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</si>
  <si>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</si>
  <si>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</si>
  <si>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</si>
  <si>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</si>
  <si>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</si>
  <si>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</si>
  <si>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</si>
  <si>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</si>
  <si>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</si>
  <si>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</si>
  <si>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</si>
  <si>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</si>
  <si>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</si>
  <si>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</si>
  <si>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</si>
  <si>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</si>
  <si>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</si>
  <si>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</si>
  <si>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</si>
  <si>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</si>
  <si>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</si>
  <si>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</si>
  <si>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</si>
  <si>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</si>
  <si>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</si>
  <si>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</si>
  <si>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</si>
  <si>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</si>
  <si>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</si>
  <si>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</si>
  <si>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</si>
  <si>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</si>
  <si>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</si>
  <si>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</si>
  <si>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</si>
  <si>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</si>
  <si>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</si>
  <si>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</si>
  <si>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</si>
  <si>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</si>
  <si>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</si>
  <si>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</si>
  <si>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</si>
  <si>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</si>
  <si>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</si>
  <si>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</si>
  <si>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</si>
  <si>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</si>
  <si>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</si>
  <si>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</si>
  <si>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</si>
  <si>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</si>
  <si>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</si>
  <si>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</si>
  <si>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</si>
  <si>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</si>
  <si>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</si>
  <si>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</si>
  <si>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</si>
  <si>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</si>
  <si>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</si>
  <si>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</si>
  <si>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</si>
  <si>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</si>
  <si>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</si>
  <si>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</si>
  <si>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</si>
  <si>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</si>
  <si>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</si>
  <si>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</si>
  <si>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</si>
  <si>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</si>
  <si>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</si>
  <si>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</si>
  <si>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</si>
  <si>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</si>
  <si>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</si>
  <si>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</si>
  <si>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</si>
  <si>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</si>
  <si>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</si>
  <si>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</si>
  <si>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</si>
  <si>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</si>
  <si>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</si>
  <si>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</si>
  <si>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</si>
  <si>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</si>
  <si>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</si>
  <si>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</si>
  <si>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</si>
  <si>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</si>
  <si>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</si>
  <si>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</si>
  <si>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</si>
  <si>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</si>
  <si>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</si>
  <si>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</si>
  <si>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</si>
  <si>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</si>
  <si>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</si>
  <si>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</si>
  <si>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</si>
  <si>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</si>
  <si>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</si>
  <si>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</si>
  <si>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</si>
  <si>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</si>
  <si>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</si>
  <si>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</si>
  <si>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</si>
  <si>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</si>
  <si>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</si>
  <si>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</si>
  <si>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</si>
  <si>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</si>
  <si>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</si>
  <si>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</si>
  <si>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</si>
  <si>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</si>
  <si>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</si>
  <si>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</si>
  <si>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</si>
  <si>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</si>
  <si>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</si>
  <si>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</si>
  <si>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</si>
  <si>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</si>
  <si>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</si>
  <si>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</si>
  <si>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</si>
  <si>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</si>
  <si>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</si>
  <si>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</si>
  <si>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</si>
  <si>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</si>
  <si>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</si>
  <si>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</si>
  <si>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</si>
  <si>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</si>
  <si>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</si>
  <si>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</si>
  <si>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</si>
  <si>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</si>
  <si>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</si>
  <si>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</si>
  <si>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</si>
  <si>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</si>
  <si>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</si>
  <si>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</si>
  <si>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</si>
  <si>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</si>
  <si>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</si>
  <si>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</si>
  <si>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</si>
  <si>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</si>
  <si>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</si>
  <si>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</si>
  <si>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</si>
  <si>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</si>
  <si>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</si>
  <si>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</si>
  <si>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</si>
  <si>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</si>
  <si>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</si>
  <si>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</si>
  <si>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</si>
  <si>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</si>
  <si>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</si>
  <si>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</si>
  <si>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</si>
  <si>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</si>
  <si>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</si>
  <si>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</si>
  <si>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</si>
  <si>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</si>
  <si>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</si>
  <si>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</si>
  <si>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</si>
  <si>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</si>
  <si>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</si>
  <si>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</si>
  <si>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</si>
  <si>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</si>
  <si>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</si>
  <si>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</si>
  <si>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</si>
  <si>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</si>
  <si>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</si>
  <si>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</si>
  <si>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</si>
  <si>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</si>
  <si>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</si>
  <si>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</si>
  <si>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</si>
  <si>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</si>
  <si>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</si>
  <si>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</si>
  <si>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</si>
  <si>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</si>
  <si>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</si>
  <si>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</si>
  <si>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</si>
  <si>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</si>
  <si>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</si>
  <si>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</si>
  <si>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</si>
  <si>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</si>
  <si>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</si>
  <si>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</si>
  <si>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</si>
  <si>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</si>
  <si>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</si>
  <si>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</si>
  <si>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</si>
  <si>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</si>
  <si>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</si>
  <si>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</si>
  <si>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</si>
  <si>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</si>
  <si>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</si>
  <si>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</si>
  <si>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</si>
  <si>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</si>
  <si>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</si>
  <si>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</si>
  <si>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</si>
  <si>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</si>
  <si>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</si>
  <si>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</si>
  <si>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</si>
  <si>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</si>
  <si>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</si>
  <si>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</si>
  <si>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</si>
  <si>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</si>
  <si>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</si>
  <si>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</si>
  <si>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</si>
  <si>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</si>
  <si>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</si>
  <si>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</si>
  <si>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</si>
  <si>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</si>
  <si>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</si>
  <si>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</si>
  <si>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</si>
  <si>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</si>
  <si>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</si>
  <si>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</si>
  <si>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</si>
  <si>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</si>
  <si>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</si>
  <si>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</si>
  <si>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</si>
  <si>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</si>
  <si>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</si>
  <si>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</si>
  <si>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</si>
  <si>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</si>
  <si>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</si>
  <si>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</si>
  <si>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</si>
  <si>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</si>
  <si>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</si>
  <si>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</si>
  <si>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</si>
  <si>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</si>
  <si>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</si>
  <si>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</si>
  <si>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</si>
  <si>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</si>
  <si>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</si>
  <si>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</si>
  <si>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</si>
  <si>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</si>
  <si>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</si>
  <si>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</si>
  <si>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</si>
  <si>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</si>
  <si>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</si>
  <si>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</si>
  <si>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</si>
  <si>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</si>
  <si>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</si>
  <si>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</si>
  <si>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</si>
  <si>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</si>
  <si>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</si>
  <si>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</si>
  <si>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</si>
  <si>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</si>
  <si>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</si>
  <si>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</si>
  <si>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</si>
  <si>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</si>
  <si>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</si>
  <si>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</si>
  <si>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</si>
  <si>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</si>
  <si>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</si>
  <si>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</si>
  <si>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</si>
  <si>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</si>
  <si>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</si>
  <si>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</si>
  <si>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</si>
  <si>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</si>
  <si>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</si>
  <si>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</si>
  <si>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</si>
  <si>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</si>
  <si>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</si>
  <si>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</si>
  <si>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</si>
  <si>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</si>
  <si>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</si>
  <si>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</si>
  <si>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</si>
  <si>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</si>
  <si>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</si>
  <si>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</si>
  <si>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</si>
  <si>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</si>
  <si>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</si>
  <si>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</si>
  <si>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</si>
  <si>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</si>
  <si>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</si>
  <si>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</si>
  <si>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</si>
  <si>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</si>
  <si>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</si>
  <si>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</si>
  <si>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</si>
  <si>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</si>
  <si>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</si>
  <si>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</si>
  <si>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</si>
  <si>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</si>
  <si>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</si>
  <si>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</si>
  <si>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</si>
  <si>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</si>
  <si>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</si>
  <si>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</si>
  <si>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</si>
  <si>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</si>
  <si>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</si>
  <si>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</si>
  <si>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</si>
  <si>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</si>
  <si>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</si>
  <si>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</si>
  <si>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</si>
  <si>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</si>
  <si>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</si>
  <si>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</si>
  <si>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</si>
  <si>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</si>
  <si>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</si>
  <si>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</si>
  <si>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</si>
  <si>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</si>
  <si>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</si>
  <si>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</si>
  <si>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</si>
  <si>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</si>
  <si>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</si>
  <si>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</si>
  <si>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</si>
  <si>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</si>
  <si>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</si>
  <si>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</si>
  <si>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</si>
  <si>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</si>
  <si>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</si>
  <si>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</si>
  <si>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</si>
  <si>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</si>
  <si>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</si>
  <si>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</si>
  <si>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</si>
  <si>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</si>
  <si>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</si>
  <si>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</si>
  <si>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</si>
  <si>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</si>
  <si>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</si>
  <si>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</si>
  <si>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</si>
  <si>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</si>
  <si>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</si>
  <si>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</si>
  <si>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</si>
  <si>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</si>
  <si>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</si>
  <si>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</si>
  <si>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</si>
  <si>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</si>
  <si>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</si>
  <si>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</si>
  <si>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</si>
  <si>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</si>
  <si>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</si>
  <si>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</si>
  <si>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</si>
  <si>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</si>
  <si>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</si>
  <si>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</si>
  <si>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</si>
  <si>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</si>
  <si>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</si>
  <si>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</si>
  <si>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</si>
  <si>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</si>
  <si>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</si>
  <si>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</si>
  <si>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</si>
  <si>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</si>
  <si>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</si>
  <si>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</si>
  <si>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</si>
  <si>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</si>
  <si>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</si>
  <si>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</si>
  <si>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</si>
  <si>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</si>
  <si>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</si>
  <si>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</si>
  <si>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</si>
  <si>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</si>
  <si>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</si>
  <si>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</si>
  <si>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</si>
  <si>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</si>
  <si>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</si>
  <si>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</si>
  <si>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</si>
  <si>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</si>
  <si>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</si>
  <si>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</si>
  <si>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</si>
  <si>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</si>
  <si>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</si>
  <si>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</si>
  <si>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</si>
  <si>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</si>
  <si>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</si>
  <si>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</si>
  <si>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</si>
  <si>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</si>
  <si>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</si>
  <si>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</si>
  <si>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</si>
  <si>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</si>
  <si>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</si>
  <si>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</si>
  <si>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</si>
  <si>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</si>
  <si>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</si>
  <si>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</si>
  <si>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</si>
  <si>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</si>
  <si>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</si>
  <si>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</si>
  <si>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</si>
  <si>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</si>
  <si>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</si>
  <si>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</si>
  <si>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</si>
  <si>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</si>
  <si>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</si>
  <si>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</si>
  <si>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</si>
  <si>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</si>
  <si>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</si>
  <si>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</si>
  <si>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</si>
  <si>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</si>
  <si>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</si>
  <si>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</si>
  <si>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</si>
  <si>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</si>
  <si>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</si>
  <si>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</si>
  <si>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</si>
  <si>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</si>
  <si>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</si>
  <si>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</si>
  <si>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</si>
  <si>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</si>
  <si>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</si>
  <si>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</si>
  <si>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</si>
  <si>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</si>
  <si>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</si>
  <si>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</si>
  <si>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</si>
  <si>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</si>
  <si>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</si>
  <si>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</si>
  <si>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</si>
  <si>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</si>
  <si>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</si>
  <si>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</si>
  <si>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</si>
  <si>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</si>
  <si>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</si>
  <si>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</si>
  <si>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</si>
  <si>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</si>
  <si>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</si>
  <si>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</si>
  <si>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</si>
  <si>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</si>
  <si>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</si>
  <si>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</si>
  <si>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</si>
  <si>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</si>
  <si>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</si>
  <si>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</si>
  <si>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</si>
  <si>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</si>
  <si>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</si>
  <si>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</si>
  <si>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</si>
  <si>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</si>
  <si>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</si>
  <si>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</si>
  <si>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</si>
  <si>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</si>
  <si>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</si>
  <si>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</si>
  <si>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</si>
  <si>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</si>
  <si>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</si>
  <si>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</si>
  <si>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</si>
  <si>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</si>
  <si>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</si>
  <si>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</si>
  <si>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</si>
  <si>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</si>
  <si>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</si>
  <si>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</si>
  <si>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</si>
  <si>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</si>
  <si>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</si>
  <si>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</si>
  <si>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</si>
  <si>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</si>
  <si>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</si>
  <si>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</si>
  <si>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</si>
  <si>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</si>
  <si>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</si>
  <si>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</si>
  <si>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</si>
  <si>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</si>
  <si>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</si>
  <si>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</si>
  <si>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</si>
  <si>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</si>
  <si>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</si>
  <si>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</si>
  <si>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</si>
  <si>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</si>
  <si>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</si>
  <si>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</si>
  <si>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</si>
  <si>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</si>
  <si>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</si>
  <si>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</si>
  <si>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</si>
  <si>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</si>
  <si>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</si>
  <si>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</si>
  <si>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</si>
  <si>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</si>
  <si>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</si>
  <si>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</si>
  <si>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</si>
  <si>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</si>
  <si>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</si>
  <si>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</si>
  <si>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</si>
  <si>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</si>
  <si>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</si>
  <si>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</si>
  <si>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</si>
  <si>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</si>
  <si>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</si>
  <si>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</si>
  <si>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</si>
  <si>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</si>
  <si>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</si>
  <si>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</si>
  <si>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</si>
  <si>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</si>
  <si>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</si>
  <si>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</si>
  <si>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</si>
  <si>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</si>
  <si>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</si>
  <si>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</si>
  <si>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</si>
  <si>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</si>
  <si>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</si>
  <si>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</si>
  <si>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</si>
  <si>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</si>
  <si>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</si>
  <si>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</si>
  <si>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</si>
  <si>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</si>
  <si>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</si>
  <si>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</si>
  <si>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</si>
  <si>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</si>
  <si>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</si>
  <si>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</si>
  <si>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</si>
  <si>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</si>
  <si>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</si>
  <si>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</si>
  <si>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</si>
  <si>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</si>
  <si>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</si>
  <si>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</si>
  <si>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</si>
  <si>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</si>
  <si>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</si>
  <si>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</si>
  <si>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</si>
  <si>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</si>
  <si>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</si>
  <si>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</si>
  <si>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</si>
  <si>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</si>
  <si>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</si>
  <si>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</si>
  <si>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</si>
  <si>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</si>
  <si>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</si>
  <si>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</si>
  <si>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</si>
  <si>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</si>
  <si>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</si>
  <si>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</si>
  <si>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</si>
  <si>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</si>
  <si>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</si>
  <si>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</si>
  <si>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</si>
  <si>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</si>
  <si>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</si>
  <si>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</si>
  <si>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</si>
  <si>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</si>
  <si>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</si>
  <si>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</si>
  <si>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</si>
  <si>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</si>
  <si>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</si>
  <si>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</si>
  <si>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</si>
  <si>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</si>
  <si>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</si>
  <si>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</si>
  <si>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</si>
  <si>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</si>
  <si>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</si>
  <si>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</si>
  <si>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</si>
  <si>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</si>
  <si>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</si>
  <si>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</si>
  <si>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</si>
  <si>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</si>
  <si>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</si>
  <si>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</si>
  <si>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</si>
  <si>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</si>
  <si>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</si>
  <si>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</si>
  <si>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</si>
  <si>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</si>
  <si>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</si>
  <si>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</si>
  <si>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</si>
  <si>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</si>
  <si>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</si>
  <si>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</si>
  <si>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</si>
  <si>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</si>
  <si>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</si>
  <si>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</si>
  <si>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</si>
  <si>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</si>
  <si>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</si>
  <si>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</si>
  <si>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</si>
  <si>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</si>
  <si>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</si>
  <si>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</si>
  <si>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</si>
  <si>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</si>
  <si>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</si>
  <si>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</si>
  <si>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</si>
  <si>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</si>
  <si>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</si>
  <si>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</si>
  <si>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</si>
  <si>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</si>
  <si>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</si>
  <si>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</si>
  <si>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</si>
  <si>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</si>
  <si>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</si>
  <si>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</si>
  <si>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</si>
  <si>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</si>
  <si>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</si>
  <si>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</si>
  <si>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</si>
  <si>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</si>
  <si>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</si>
  <si>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</si>
  <si>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</si>
  <si>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</si>
  <si>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</si>
  <si>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</si>
  <si>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</si>
  <si>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</si>
  <si>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</si>
  <si>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</si>
  <si>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</si>
  <si>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</si>
  <si>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</si>
  <si>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</si>
  <si>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</si>
  <si>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</si>
  <si>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</si>
  <si>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</si>
  <si>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</si>
  <si>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</si>
  <si>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</si>
  <si>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</si>
  <si>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</si>
  <si>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</si>
  <si>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</si>
  <si>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</si>
  <si>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</si>
  <si>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</si>
  <si>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</si>
  <si>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</si>
  <si>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</si>
  <si>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</si>
  <si>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</si>
  <si>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</si>
  <si>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</si>
  <si>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</si>
  <si>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</si>
  <si>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</si>
  <si>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</si>
  <si>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</si>
  <si>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</si>
  <si>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</si>
  <si>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</si>
  <si>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</si>
  <si>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</si>
  <si>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</si>
  <si>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</si>
  <si>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</si>
  <si>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</si>
  <si>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</si>
  <si>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</si>
  <si>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</si>
  <si>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</si>
  <si>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</si>
  <si>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</si>
  <si>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</si>
  <si>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</si>
  <si>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</si>
  <si>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</si>
  <si>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</si>
  <si>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</si>
  <si>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</si>
  <si>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</si>
  <si>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</si>
  <si>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</si>
  <si>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</si>
  <si>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</si>
  <si>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</si>
  <si>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</si>
  <si>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</si>
  <si>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</si>
  <si>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</si>
  <si>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</si>
  <si>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</si>
  <si>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</si>
  <si>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</si>
  <si>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</si>
  <si>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</si>
  <si>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</si>
  <si>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</si>
  <si>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</si>
  <si>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</si>
  <si>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</si>
  <si>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</si>
  <si>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</si>
  <si>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</si>
  <si>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</si>
  <si>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</si>
  <si>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</si>
  <si>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</si>
  <si>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</si>
  <si>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</si>
  <si>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</si>
  <si>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</si>
  <si>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</si>
  <si>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</si>
  <si>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</si>
  <si>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</si>
  <si>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</si>
  <si>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</si>
  <si>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</si>
  <si>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</si>
  <si>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</si>
  <si>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</si>
  <si>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</si>
  <si>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</si>
  <si>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</si>
  <si>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</si>
  <si>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</si>
  <si>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</si>
  <si>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</si>
  <si>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</si>
  <si>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</si>
  <si>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</si>
  <si>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</si>
  <si>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</si>
  <si>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</si>
  <si>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</si>
  <si>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</si>
  <si>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</si>
  <si>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</si>
  <si>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</si>
  <si>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</si>
  <si>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</si>
  <si>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</si>
  <si>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</si>
  <si>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</si>
  <si>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</si>
  <si>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</si>
  <si>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</si>
  <si>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</si>
  <si>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</si>
  <si>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</si>
  <si>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</si>
  <si>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</si>
  <si>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</si>
  <si>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</si>
  <si>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</si>
  <si>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</si>
  <si>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</si>
  <si>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</si>
  <si>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</si>
  <si>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</si>
  <si>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</si>
  <si>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</si>
  <si>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</si>
  <si>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</si>
  <si>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</si>
  <si>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</si>
  <si>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</si>
  <si>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</si>
  <si>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</si>
  <si>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</si>
  <si>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</si>
  <si>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</si>
  <si>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</si>
  <si>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</si>
  <si>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</si>
  <si>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</si>
  <si>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</si>
  <si>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</si>
  <si>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</si>
  <si>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</si>
  <si>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</si>
  <si>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</si>
  <si>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</si>
  <si>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</si>
  <si>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</si>
  <si>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</si>
  <si>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</si>
  <si>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</si>
  <si>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</si>
  <si>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</si>
  <si>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</si>
  <si>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</si>
  <si>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</si>
  <si>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</si>
  <si>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</si>
  <si>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</si>
  <si>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</si>
  <si>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</si>
  <si>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</si>
  <si>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</si>
  <si>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</si>
  <si>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</si>
  <si>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</si>
  <si>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</si>
  <si>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</si>
  <si>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</si>
  <si>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</si>
  <si>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</si>
  <si>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</si>
  <si>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</si>
  <si>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</si>
  <si>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</si>
  <si>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</si>
  <si>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</si>
  <si>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</si>
  <si>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</si>
  <si>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</si>
  <si>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</si>
  <si>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</si>
  <si>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</si>
  <si>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</si>
  <si>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</si>
  <si>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</si>
  <si>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</si>
  <si>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</si>
  <si>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</si>
  <si>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</si>
  <si>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</si>
  <si>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</si>
  <si>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</si>
  <si>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</si>
  <si>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</si>
  <si>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</si>
  <si>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</si>
  <si>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</si>
  <si>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</si>
  <si>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</si>
  <si>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</si>
  <si>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</si>
  <si>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</si>
  <si>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</si>
  <si>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</si>
  <si>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</si>
  <si>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</si>
  <si>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</si>
  <si>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</si>
  <si>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</si>
  <si>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</si>
  <si>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</si>
  <si>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</si>
  <si>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</si>
  <si>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</si>
  <si>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</si>
  <si>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</si>
  <si>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</si>
  <si>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</si>
  <si>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</si>
  <si>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</si>
  <si>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</si>
  <si>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</si>
  <si>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</si>
  <si>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</si>
  <si>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</si>
  <si>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</si>
  <si>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</si>
  <si>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</si>
  <si>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</si>
  <si>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</si>
  <si>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</si>
  <si>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</si>
  <si>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</si>
  <si>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</si>
  <si>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</si>
  <si>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</si>
  <si>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</si>
  <si>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</si>
  <si>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</si>
  <si>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</si>
  <si>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</si>
  <si>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</si>
  <si>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</si>
  <si>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</si>
  <si>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</si>
  <si>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</si>
  <si>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</si>
  <si>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</si>
  <si>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</si>
  <si>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</si>
  <si>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</si>
  <si>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</si>
  <si>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</si>
  <si>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</si>
  <si>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</si>
  <si>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</si>
  <si>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</si>
  <si>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</si>
  <si>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</si>
  <si>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</si>
  <si>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</si>
  <si>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</si>
  <si>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</si>
  <si>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</si>
  <si>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</si>
  <si>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</si>
  <si>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</si>
  <si>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</si>
  <si>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</si>
  <si>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</si>
  <si>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</si>
  <si>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</si>
  <si>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</si>
  <si>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</si>
  <si>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</si>
  <si>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</si>
  <si>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</si>
  <si>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</si>
  <si>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</si>
  <si>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</si>
  <si>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</si>
  <si>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</si>
  <si>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</si>
  <si>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</si>
  <si>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</si>
  <si>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</si>
  <si>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</si>
  <si>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</si>
  <si>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</si>
  <si>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</si>
  <si>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</si>
  <si>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</si>
  <si>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</si>
  <si>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</si>
  <si>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</si>
  <si>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</si>
  <si>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</si>
  <si>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</si>
  <si>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</si>
  <si>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</si>
  <si>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</si>
  <si>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</si>
  <si>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</si>
  <si>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</si>
  <si>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</si>
  <si>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</si>
  <si>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</si>
  <si>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</si>
  <si>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</si>
  <si>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</si>
  <si>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</si>
  <si>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</si>
  <si>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</si>
  <si>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</si>
  <si>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</si>
  <si>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</si>
  <si>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</si>
  <si>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</si>
  <si>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</si>
  <si>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</si>
  <si>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</si>
  <si>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</si>
  <si>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</si>
  <si>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</si>
  <si>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</si>
  <si>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</si>
  <si>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</si>
  <si>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</si>
  <si>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</si>
  <si>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</si>
  <si>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</si>
  <si>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</si>
  <si>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</si>
  <si>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</si>
  <si>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</si>
  <si>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</si>
  <si>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</si>
  <si>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</si>
  <si>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</si>
  <si>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</si>
  <si>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</si>
  <si>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</si>
  <si>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</si>
  <si>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</si>
  <si>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</si>
  <si>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</si>
  <si>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</si>
  <si>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</si>
  <si>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</si>
  <si>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</si>
  <si>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</si>
  <si>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</si>
  <si>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</si>
  <si>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</si>
  <si>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</si>
  <si>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</si>
  <si>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</si>
  <si>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</si>
  <si>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</si>
  <si>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</si>
  <si>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</si>
  <si>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</si>
  <si>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</si>
  <si>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</si>
  <si>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</si>
  <si>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</si>
  <si>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</si>
  <si>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</si>
  <si>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</si>
  <si>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</si>
  <si>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</si>
  <si>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</si>
  <si>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</si>
  <si>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</si>
  <si>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</si>
  <si>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</si>
  <si>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</si>
  <si>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</si>
  <si>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</si>
  <si>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</si>
  <si>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</si>
  <si>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</si>
  <si>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</si>
  <si>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</si>
  <si>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</si>
  <si>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</si>
  <si>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</si>
  <si>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</si>
  <si>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</si>
  <si>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</si>
  <si>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</si>
  <si>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</si>
  <si>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</si>
  <si>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</si>
  <si>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</si>
  <si>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</si>
  <si>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</si>
  <si>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</si>
  <si>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</si>
  <si>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</si>
  <si>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</si>
  <si>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</si>
  <si>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</si>
  <si>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</si>
  <si>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</si>
  <si>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</si>
  <si>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</si>
  <si>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</si>
  <si>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</si>
  <si>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</si>
  <si>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</si>
  <si>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</si>
  <si>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</si>
  <si>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</si>
  <si>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</si>
  <si>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</si>
  <si>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</si>
  <si>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</si>
  <si>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</si>
  <si>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</si>
  <si>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</si>
  <si>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</si>
  <si>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</si>
  <si>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</si>
  <si>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</si>
  <si>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</si>
  <si>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</si>
  <si>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</si>
  <si>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</si>
  <si>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</si>
  <si>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</si>
  <si>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</si>
  <si>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</si>
  <si>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</si>
  <si>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</si>
  <si>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</si>
  <si>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</si>
  <si>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</si>
  <si>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</si>
  <si>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</si>
  <si>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</si>
  <si>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</si>
  <si>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</si>
  <si>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</si>
  <si>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</si>
  <si>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</si>
  <si>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</si>
  <si>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</si>
  <si>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</si>
  <si>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</si>
  <si>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</si>
  <si>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</si>
  <si>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</si>
  <si>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</si>
  <si>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</si>
  <si>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</si>
  <si>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</si>
  <si>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</si>
  <si>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</si>
  <si>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</si>
  <si>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</si>
  <si>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</si>
  <si>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</si>
  <si>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</si>
  <si>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</si>
  <si>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</si>
  <si>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</si>
  <si>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</si>
  <si>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</si>
  <si>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</si>
  <si>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</si>
  <si>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</si>
  <si>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</si>
  <si>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</si>
  <si>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</si>
  <si>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</si>
  <si>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</si>
  <si>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</si>
  <si>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</si>
  <si>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</si>
  <si>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</si>
  <si>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</si>
  <si>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</si>
  <si>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</si>
  <si>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</si>
  <si>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</si>
  <si>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</si>
  <si>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</si>
  <si>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</si>
  <si>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</si>
  <si>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</si>
  <si>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</si>
  <si>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</si>
  <si>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</si>
  <si>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</si>
  <si>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</si>
  <si>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</si>
  <si>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</si>
  <si>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</si>
  <si>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</si>
  <si>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</si>
  <si>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</si>
  <si>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</si>
  <si>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</si>
  <si>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</si>
  <si>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</si>
  <si>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</si>
  <si>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</si>
  <si>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</si>
  <si>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</si>
  <si>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</si>
  <si>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</si>
  <si>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</si>
  <si>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</si>
  <si>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</si>
  <si>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</si>
  <si>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</si>
  <si>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</si>
  <si>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</si>
  <si>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</si>
  <si>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</si>
  <si>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</si>
  <si>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</si>
  <si>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</si>
  <si>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</si>
  <si>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</si>
  <si>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</si>
  <si>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</si>
  <si>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</si>
  <si>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</si>
  <si>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</si>
  <si>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</si>
  <si>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</si>
  <si>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</si>
  <si>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</si>
  <si>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</si>
  <si>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</si>
  <si>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</si>
  <si>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</si>
  <si>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</si>
  <si>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</si>
  <si>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</si>
  <si>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</si>
  <si>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</si>
  <si>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</si>
  <si>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</si>
  <si>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</si>
  <si>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</si>
  <si>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</si>
  <si>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</si>
  <si>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</si>
  <si>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</si>
  <si>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</si>
  <si>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</si>
  <si>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</si>
  <si>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</si>
  <si>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</si>
  <si>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</si>
  <si>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</si>
  <si>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</si>
  <si>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</si>
  <si>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</si>
  <si>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</si>
  <si>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</si>
  <si>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</si>
  <si>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</si>
  <si>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</si>
  <si>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</si>
  <si>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</si>
  <si>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</si>
  <si>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</si>
  <si>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</si>
  <si>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</si>
  <si>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</si>
  <si>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</si>
  <si>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</si>
  <si>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</si>
  <si>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</si>
  <si>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</si>
  <si>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</si>
  <si>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</si>
  <si>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</si>
  <si>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</si>
  <si>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</si>
  <si>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</si>
  <si>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</si>
  <si>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</si>
  <si>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</si>
  <si>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</si>
  <si>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</si>
  <si>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</si>
  <si>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</si>
  <si>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</si>
  <si>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</si>
  <si>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</si>
  <si>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</si>
  <si>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</si>
  <si>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</si>
  <si>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</si>
  <si>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</si>
  <si>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</si>
  <si>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</si>
  <si>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</si>
  <si>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</si>
  <si>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</si>
  <si>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</si>
  <si>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</si>
  <si>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</si>
  <si>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</si>
  <si>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</si>
  <si>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</si>
  <si>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</si>
  <si>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</si>
  <si>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</si>
  <si>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</si>
  <si>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</si>
  <si>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</si>
  <si>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</si>
  <si>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</si>
  <si>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</si>
  <si>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</si>
  <si>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</si>
  <si>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</si>
  <si>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</si>
  <si>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</si>
  <si>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</si>
  <si>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</si>
  <si>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</si>
  <si>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</si>
  <si>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</si>
  <si>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</si>
  <si>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</si>
  <si>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</si>
  <si>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</si>
  <si>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</si>
  <si>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</si>
  <si>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</si>
  <si>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</si>
  <si>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</si>
  <si>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</si>
  <si>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</si>
  <si>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</si>
  <si>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</si>
  <si>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</si>
  <si>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</si>
  <si>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</si>
  <si>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</si>
  <si>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</si>
  <si>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</si>
  <si>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</si>
  <si>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</si>
  <si>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</si>
  <si>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</si>
  <si>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</si>
  <si>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</si>
  <si>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</si>
  <si>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</si>
  <si>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</si>
  <si>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</si>
  <si>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</si>
  <si>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</si>
  <si>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</si>
  <si>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</si>
  <si>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</si>
  <si>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</si>
  <si>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</si>
  <si>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</si>
  <si>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</si>
  <si>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</si>
  <si>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</si>
  <si>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</si>
  <si>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</si>
  <si>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</si>
  <si>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</si>
  <si>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</si>
  <si>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</si>
  <si>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</si>
  <si>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</si>
  <si>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</si>
  <si>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</si>
  <si>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</si>
  <si>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</si>
  <si>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</si>
  <si>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</si>
  <si>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</si>
  <si>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</si>
  <si>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</si>
  <si>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</si>
  <si>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</si>
  <si>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</si>
  <si>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</si>
  <si>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</si>
  <si>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</si>
  <si>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</si>
  <si>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</si>
  <si>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</si>
  <si>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</si>
  <si>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</si>
  <si>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</si>
  <si>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</si>
  <si>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</si>
  <si>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</si>
  <si>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</si>
  <si>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</si>
  <si>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</si>
  <si>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</si>
  <si>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</si>
  <si>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</si>
  <si>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</si>
  <si>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</si>
  <si>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</si>
  <si>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</si>
  <si>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</si>
  <si>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</si>
  <si>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</si>
  <si>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</si>
  <si>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</si>
  <si>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</si>
  <si>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</si>
  <si>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</si>
  <si>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</si>
  <si>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</si>
  <si>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</si>
  <si>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</si>
  <si>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</si>
  <si>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</si>
  <si>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</si>
  <si>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</si>
  <si>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</si>
  <si>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</si>
  <si>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</si>
  <si>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</si>
  <si>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</si>
  <si>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</si>
  <si>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</si>
  <si>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</si>
  <si>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</si>
  <si>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</si>
  <si>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</si>
  <si>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</si>
  <si>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</si>
  <si>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</si>
  <si>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</si>
  <si>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</si>
  <si>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</si>
  <si>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</si>
  <si>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</si>
  <si>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</si>
  <si>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</si>
  <si>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</si>
  <si>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</si>
  <si>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</si>
  <si>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</si>
  <si>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</si>
  <si>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</si>
  <si>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</si>
  <si>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</si>
  <si>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</si>
  <si>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</si>
  <si>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</si>
  <si>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</si>
  <si>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</si>
  <si>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</si>
  <si>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</si>
  <si>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</si>
  <si>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</si>
  <si>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</si>
  <si>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</si>
  <si>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</si>
  <si>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</si>
  <si>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</si>
  <si>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</si>
  <si>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</si>
  <si>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</si>
  <si>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</si>
  <si>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</si>
  <si>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</si>
  <si>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</si>
  <si>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</si>
  <si>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</si>
  <si>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</si>
  <si>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</si>
  <si>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</si>
  <si>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</si>
  <si>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</si>
  <si>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</si>
  <si>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</si>
  <si>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</si>
  <si>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</si>
  <si>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</si>
  <si>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</si>
  <si>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</si>
  <si>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</si>
  <si>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</si>
  <si>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</si>
  <si>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</si>
  <si>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</si>
  <si>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</si>
  <si>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</si>
  <si>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</si>
  <si>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</si>
  <si>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</si>
  <si>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</si>
  <si>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</si>
  <si>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</si>
  <si>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</si>
  <si>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</si>
  <si>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</si>
  <si>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</si>
  <si>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</si>
  <si>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</si>
  <si>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</si>
  <si>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</si>
  <si>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</si>
  <si>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</si>
  <si>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</si>
  <si>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</si>
  <si>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</si>
  <si>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</si>
  <si>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</si>
  <si>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</si>
  <si>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</si>
  <si>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</si>
  <si>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</si>
  <si>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</si>
  <si>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</si>
  <si>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</si>
  <si>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</si>
  <si>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</si>
  <si>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</si>
  <si>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</si>
  <si>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</si>
  <si>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</si>
  <si>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</si>
  <si>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</si>
  <si>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</si>
  <si>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</si>
  <si>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</si>
  <si>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</si>
  <si>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</si>
  <si>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</si>
  <si>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</si>
  <si>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</si>
  <si>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</si>
  <si>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</si>
  <si>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</si>
  <si>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</si>
  <si>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</si>
  <si>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</si>
  <si>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</si>
  <si>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</si>
  <si>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</si>
  <si>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</si>
  <si>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</si>
  <si>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</si>
  <si>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</si>
  <si>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</si>
  <si>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</si>
  <si>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</si>
  <si>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</si>
  <si>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</si>
  <si>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</si>
  <si>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</si>
  <si>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</si>
  <si>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</si>
  <si>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</si>
  <si>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</si>
  <si>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</si>
  <si>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</si>
  <si>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</si>
  <si>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</si>
  <si>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</si>
  <si>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</si>
  <si>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</si>
  <si>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</si>
  <si>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</si>
  <si>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</si>
  <si>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</si>
  <si>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</si>
  <si>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</si>
  <si>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</si>
  <si>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</si>
  <si>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</si>
  <si>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</si>
  <si>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</si>
  <si>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</si>
  <si>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</si>
  <si>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</si>
  <si>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</si>
  <si>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</si>
  <si>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</si>
  <si>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</si>
  <si>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</si>
  <si>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</si>
  <si>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</si>
  <si>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</si>
  <si>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</si>
  <si>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</si>
  <si>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</si>
  <si>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</si>
  <si>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</si>
  <si>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</si>
  <si>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</si>
  <si>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</si>
  <si>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</si>
  <si>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</si>
  <si>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</si>
  <si>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</si>
  <si>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</si>
  <si>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</si>
  <si>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</si>
  <si>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</si>
  <si>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</si>
  <si>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</si>
  <si>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</si>
  <si>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</si>
  <si>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</si>
  <si>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</si>
  <si>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</si>
  <si>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</si>
  <si>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</si>
  <si>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</si>
  <si>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</si>
  <si>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</si>
  <si>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</si>
  <si>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</si>
  <si>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</si>
  <si>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</si>
  <si>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</si>
  <si>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</si>
  <si>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</si>
  <si>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</si>
  <si>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</si>
  <si>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</si>
  <si>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</si>
  <si>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</si>
  <si>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</si>
  <si>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</si>
  <si>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</si>
  <si>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</si>
  <si>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</si>
  <si>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</si>
  <si>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</si>
  <si>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</si>
  <si>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</si>
  <si>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</si>
  <si>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</si>
  <si>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</si>
  <si>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</si>
  <si>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</si>
  <si>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</si>
  <si>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</si>
  <si>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</si>
  <si>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</si>
  <si>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</si>
  <si>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</si>
  <si>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</si>
  <si>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</si>
  <si>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</si>
  <si>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</si>
  <si>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</si>
  <si>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</si>
  <si>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</si>
  <si>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</si>
  <si>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</si>
  <si>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</si>
  <si>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</si>
  <si>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</si>
  <si>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</si>
  <si>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</si>
  <si>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</si>
  <si>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</si>
  <si>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</si>
  <si>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</si>
  <si>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</si>
  <si>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</si>
  <si>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</si>
  <si>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</si>
  <si>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</si>
  <si>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</si>
  <si>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</si>
  <si>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</si>
  <si>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</si>
  <si>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</si>
  <si>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</si>
  <si>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</si>
  <si>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</si>
  <si>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</si>
  <si>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</si>
  <si>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</si>
  <si>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</si>
  <si>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</si>
  <si>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</si>
  <si>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</si>
  <si>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</si>
  <si>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</si>
  <si>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</si>
  <si>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</si>
  <si>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</si>
  <si>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</si>
  <si>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</si>
  <si>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</si>
  <si>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</si>
  <si>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</si>
  <si>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</si>
  <si>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</si>
  <si>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</si>
  <si>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</si>
  <si>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</si>
  <si>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</si>
  <si>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</si>
  <si>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</si>
  <si>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</si>
  <si>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</si>
  <si>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</si>
  <si>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</si>
  <si>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</si>
  <si>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</si>
  <si>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</si>
  <si>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</si>
  <si>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</si>
  <si>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</si>
  <si>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</si>
  <si>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</si>
  <si>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</si>
  <si>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</si>
  <si>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</si>
  <si>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</si>
  <si>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</si>
  <si>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</si>
  <si>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</si>
  <si>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</si>
  <si>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</si>
  <si>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</si>
  <si>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</si>
  <si>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</si>
  <si>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</si>
  <si>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</si>
  <si>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</si>
  <si>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</si>
  <si>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</si>
  <si>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</si>
  <si>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</si>
  <si>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</si>
  <si>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</si>
  <si>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</si>
  <si>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</si>
  <si>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</si>
  <si>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</si>
  <si>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</si>
  <si>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</si>
  <si>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</si>
  <si>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</si>
  <si>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</si>
  <si>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</si>
  <si>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</si>
  <si>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</si>
  <si>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</si>
  <si>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</si>
  <si>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</si>
  <si>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</si>
  <si>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</si>
  <si>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</si>
  <si>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</si>
  <si>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</si>
  <si>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</si>
  <si>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</si>
  <si>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</si>
  <si>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</si>
  <si>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</si>
  <si>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</si>
  <si>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</si>
  <si>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</si>
  <si>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</si>
  <si>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</si>
  <si>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</si>
  <si>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</si>
  <si>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</si>
  <si>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</si>
  <si>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</si>
  <si>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</si>
  <si>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</si>
  <si>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</si>
  <si>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</si>
  <si>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</si>
  <si>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</si>
  <si>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</si>
  <si>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</si>
  <si>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</si>
  <si>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</si>
  <si>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</si>
  <si>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</si>
  <si>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</si>
  <si>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</si>
  <si>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</si>
  <si>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</si>
  <si>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</si>
  <si>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</si>
  <si>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</si>
  <si>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</si>
  <si>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</si>
  <si>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</si>
  <si>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</si>
  <si>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</si>
  <si>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</si>
  <si>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</si>
  <si>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</si>
  <si>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</si>
  <si>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</si>
  <si>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</si>
  <si>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</si>
  <si>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</si>
  <si>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</si>
  <si>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</si>
  <si>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</si>
  <si>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</si>
  <si>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</si>
  <si>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</si>
  <si>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</si>
  <si>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</si>
  <si>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</si>
  <si>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</si>
  <si>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</si>
  <si>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</si>
  <si>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</si>
  <si>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</si>
  <si>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</si>
  <si>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</si>
  <si>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</si>
  <si>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</si>
  <si>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</si>
  <si>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</si>
  <si>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</si>
  <si>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</si>
  <si>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</si>
  <si>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</si>
  <si>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</si>
  <si>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</si>
  <si>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</si>
  <si>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</si>
  <si>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</si>
  <si>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</si>
  <si>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</si>
  <si>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</si>
  <si>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</si>
  <si>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</si>
  <si>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</si>
  <si>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</si>
  <si>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</si>
  <si>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</si>
  <si>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</si>
  <si>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</si>
  <si>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</si>
  <si>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</si>
  <si>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</si>
  <si>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</si>
  <si>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</si>
  <si>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</si>
  <si>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</si>
  <si>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</si>
  <si>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</si>
  <si>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</si>
  <si>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</si>
  <si>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</si>
  <si>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</si>
  <si>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</si>
  <si>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</si>
  <si>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</si>
  <si>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</si>
  <si>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</si>
  <si>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</si>
  <si>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</si>
  <si>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</si>
  <si>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</si>
  <si>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</si>
  <si>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</si>
  <si>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</si>
  <si>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</si>
  <si>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</si>
  <si>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</si>
  <si>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</si>
  <si>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</si>
  <si>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</si>
  <si>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</si>
  <si>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</si>
  <si>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</si>
  <si>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</si>
  <si>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</si>
  <si>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</si>
  <si>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</si>
  <si>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</si>
  <si>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</si>
  <si>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</si>
  <si>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</si>
  <si>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</si>
  <si>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</si>
  <si>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</si>
  <si>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</si>
  <si>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</si>
  <si>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</si>
  <si>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</si>
  <si>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</si>
  <si>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</si>
  <si>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</si>
  <si>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</si>
  <si>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</si>
  <si>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</si>
  <si>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</si>
  <si>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</si>
  <si>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</si>
  <si>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</si>
  <si>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</si>
  <si>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</si>
  <si>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</si>
  <si>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</si>
  <si>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</si>
  <si>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</si>
  <si>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</si>
  <si>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</si>
  <si>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</si>
  <si>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</si>
  <si>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</si>
  <si>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</si>
  <si>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</si>
  <si>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</si>
  <si>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</si>
  <si>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</si>
  <si>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</si>
  <si>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</si>
  <si>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</si>
  <si>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</si>
  <si>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</si>
  <si>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</si>
  <si>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</si>
  <si>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</si>
  <si>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</si>
  <si>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</si>
  <si>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</si>
  <si>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</si>
  <si>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</si>
  <si>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</si>
  <si>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</si>
  <si>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</si>
  <si>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</si>
  <si>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</si>
  <si>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</si>
  <si>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</si>
  <si>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</si>
  <si>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</si>
  <si>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</si>
  <si>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</si>
  <si>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</si>
  <si>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</si>
  <si>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</si>
  <si>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</si>
  <si>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</si>
  <si>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</si>
  <si>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</si>
  <si>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</si>
  <si>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</si>
  <si>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</si>
  <si>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</si>
  <si>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</si>
  <si>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</si>
  <si>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</si>
  <si>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</si>
  <si>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</si>
  <si>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</si>
  <si>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</si>
  <si>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</si>
  <si>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</si>
  <si>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</si>
  <si>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</si>
  <si>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</si>
  <si>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</si>
  <si>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</si>
  <si>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</si>
  <si>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</si>
  <si>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</si>
  <si>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</si>
  <si>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</si>
  <si>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</si>
  <si>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</si>
  <si>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</si>
  <si>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</si>
  <si>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</si>
  <si>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</si>
  <si>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</si>
  <si>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</si>
  <si>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</si>
  <si>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</si>
  <si>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</si>
  <si>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</si>
  <si>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</si>
  <si>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</si>
  <si>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</si>
  <si>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</si>
  <si>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</si>
  <si>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</si>
  <si>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</si>
  <si>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</si>
  <si>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</si>
  <si>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</si>
  <si>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</si>
  <si>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</si>
  <si>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</si>
  <si>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</si>
  <si>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</si>
  <si>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</si>
  <si>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</si>
  <si>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</si>
  <si>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</si>
  <si>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</si>
  <si>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</si>
  <si>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</si>
  <si>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</si>
  <si>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</si>
  <si>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</si>
  <si>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</si>
  <si>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</si>
  <si>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</si>
  <si>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</si>
  <si>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</si>
  <si>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</si>
  <si>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</si>
  <si>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</si>
  <si>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</si>
  <si>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</si>
  <si>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</si>
  <si>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</si>
  <si>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</si>
  <si>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</si>
  <si>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</si>
  <si>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</si>
  <si>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</si>
  <si>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</si>
  <si>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</si>
  <si>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</si>
  <si>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</si>
  <si>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</si>
  <si>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</si>
  <si>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</si>
  <si>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</si>
  <si>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</si>
  <si>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</si>
  <si>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</si>
  <si>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</si>
  <si>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</si>
  <si>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</si>
  <si>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</si>
  <si>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</si>
  <si>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</si>
  <si>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</si>
  <si>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</si>
  <si>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</si>
  <si>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</si>
  <si>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</si>
  <si>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</si>
  <si>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</si>
  <si>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</si>
  <si>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</si>
  <si>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</si>
  <si>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</si>
  <si>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</si>
  <si>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</si>
  <si>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</si>
  <si>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</si>
  <si>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</si>
  <si>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</si>
  <si>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</si>
  <si>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</si>
  <si>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</si>
  <si>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</si>
  <si>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</si>
  <si>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</si>
  <si>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</si>
  <si>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</si>
  <si>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</si>
  <si>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</si>
  <si>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</si>
  <si>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</si>
  <si>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</si>
  <si>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</si>
  <si>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</si>
  <si>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</si>
  <si>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</si>
  <si>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</si>
  <si>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</si>
  <si>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</si>
  <si>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</si>
  <si>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</si>
  <si>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</si>
  <si>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</si>
  <si>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</si>
  <si>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</si>
  <si>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</si>
  <si>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</si>
  <si>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</si>
  <si>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</si>
  <si>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</si>
  <si>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</si>
  <si>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</si>
  <si>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</si>
  <si>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</si>
  <si>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</si>
  <si>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</si>
  <si>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</si>
  <si>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</si>
  <si>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</si>
  <si>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</si>
  <si>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</si>
  <si>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</si>
  <si>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</si>
  <si>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</si>
  <si>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</si>
  <si>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</si>
  <si>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</si>
  <si>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</si>
  <si>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</si>
  <si>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</si>
  <si>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</si>
  <si>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</si>
  <si>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</si>
  <si>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</si>
  <si>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</si>
  <si>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</si>
  <si>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</si>
  <si>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</si>
  <si>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</si>
  <si>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</si>
  <si>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</si>
  <si>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</si>
  <si>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</si>
  <si>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</si>
  <si>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</si>
  <si>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</si>
  <si>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</si>
  <si>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</si>
  <si>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</si>
  <si>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</si>
  <si>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</si>
  <si>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</si>
  <si>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</si>
  <si>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</si>
  <si>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</si>
  <si>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</si>
  <si>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</si>
  <si>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</si>
  <si>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</si>
  <si>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</si>
  <si>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</si>
  <si>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</si>
  <si>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</si>
  <si>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</si>
  <si>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</si>
  <si>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</si>
  <si>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</si>
  <si>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</si>
  <si>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</si>
  <si>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</si>
  <si>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</si>
  <si>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</si>
  <si>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</si>
  <si>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</si>
  <si>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</si>
  <si>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</si>
  <si>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</si>
  <si>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</si>
  <si>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</si>
  <si>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</si>
  <si>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</si>
  <si>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</si>
  <si>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</si>
  <si>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</si>
  <si>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</si>
  <si>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</si>
  <si>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</si>
  <si>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</si>
  <si>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</si>
  <si>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</si>
  <si>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</si>
  <si>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</si>
  <si>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</si>
  <si>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</si>
  <si>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</si>
  <si>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</si>
  <si>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</si>
  <si>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</si>
  <si>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</si>
  <si>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</si>
  <si>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</si>
  <si>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</si>
  <si>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</si>
  <si>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</si>
  <si>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</si>
  <si>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</si>
  <si>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</si>
  <si>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</si>
  <si>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</si>
  <si>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</si>
  <si>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</si>
  <si>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</si>
  <si>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</si>
  <si>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</si>
  <si>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</si>
  <si>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</si>
  <si>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</si>
  <si>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</si>
  <si>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</si>
  <si>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</si>
  <si>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</si>
  <si>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</si>
  <si>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</si>
  <si>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</si>
  <si>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</si>
  <si>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</si>
  <si>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</si>
  <si>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</si>
  <si>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</si>
  <si>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</si>
  <si>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</si>
  <si>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</si>
  <si>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</si>
  <si>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</si>
  <si>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</si>
  <si>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</si>
  <si>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</si>
  <si>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</si>
  <si>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</si>
  <si>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</si>
  <si>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</si>
  <si>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</si>
  <si>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</si>
  <si>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</si>
  <si>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</si>
  <si>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</si>
  <si>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</si>
  <si>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</si>
  <si>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</si>
  <si>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</si>
  <si>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</si>
  <si>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</si>
  <si>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</si>
  <si>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</si>
  <si>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</si>
  <si>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</si>
  <si>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</si>
  <si>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</si>
  <si>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</si>
  <si>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</si>
  <si>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</si>
  <si>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</si>
  <si>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</si>
  <si>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</si>
  <si>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</si>
  <si>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</si>
  <si>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</si>
  <si>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</si>
  <si>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</si>
  <si>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</si>
  <si>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</si>
  <si>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</si>
  <si>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</si>
  <si>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</si>
  <si>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</si>
  <si>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</si>
  <si>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</si>
  <si>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</si>
  <si>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</si>
  <si>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</si>
  <si>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</si>
  <si>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</si>
  <si>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</si>
  <si>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</si>
  <si>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</si>
  <si>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</si>
  <si>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</si>
  <si>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</si>
  <si>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</si>
  <si>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</si>
  <si>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</si>
  <si>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</si>
  <si>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</si>
  <si>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</si>
  <si>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</si>
  <si>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</si>
  <si>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</si>
  <si>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</si>
  <si>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</si>
  <si>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</si>
  <si>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</si>
  <si>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</si>
  <si>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</si>
  <si>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</si>
  <si>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</si>
  <si>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</si>
  <si>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</si>
  <si>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</si>
  <si>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</si>
  <si>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</si>
  <si>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</si>
  <si>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</si>
  <si>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</si>
  <si>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</si>
  <si>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</si>
  <si>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</si>
  <si>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</si>
  <si>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</si>
  <si>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</si>
  <si>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</si>
  <si>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</si>
  <si>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</si>
  <si>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</si>
  <si>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</si>
  <si>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</si>
  <si>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</si>
  <si>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</si>
  <si>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</si>
  <si>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</si>
  <si>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</si>
  <si>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</si>
  <si>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</si>
  <si>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</si>
  <si>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</si>
  <si>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</si>
  <si>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</si>
  <si>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</si>
  <si>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</si>
  <si>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</si>
  <si>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</si>
  <si>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</si>
  <si>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</si>
  <si>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</si>
  <si>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</si>
  <si>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</si>
  <si>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</si>
  <si>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</si>
  <si>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</si>
  <si>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</si>
  <si>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</si>
  <si>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</si>
  <si>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</si>
  <si>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</si>
  <si>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</si>
  <si>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</si>
  <si>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</si>
  <si>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</si>
  <si>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</si>
  <si>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</si>
  <si>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</si>
  <si>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</si>
  <si>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</si>
  <si>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</si>
  <si>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</si>
  <si>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</si>
  <si>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</si>
  <si>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</si>
  <si>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</si>
  <si>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</si>
  <si>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</si>
  <si>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</si>
  <si>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</si>
  <si>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</si>
  <si>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</si>
  <si>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</si>
  <si>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</si>
  <si>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</si>
  <si>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</si>
  <si>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</si>
  <si>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</si>
  <si>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</si>
  <si>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</si>
  <si>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</si>
  <si>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</si>
  <si>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</si>
  <si>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</si>
  <si>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</si>
  <si>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</si>
  <si>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</si>
  <si>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</si>
  <si>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</si>
  <si>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</si>
  <si>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</si>
  <si>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</si>
  <si>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</si>
  <si>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</si>
  <si>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</si>
  <si>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</si>
  <si>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</si>
  <si>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</si>
  <si>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</si>
  <si>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</si>
  <si>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</si>
  <si>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</si>
  <si>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</si>
  <si>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</si>
  <si>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</si>
  <si>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</si>
  <si>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</si>
  <si>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</si>
  <si>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</si>
  <si>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</si>
  <si>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</si>
  <si>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</si>
  <si>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</si>
  <si>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</si>
  <si>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</si>
  <si>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</si>
  <si>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</si>
  <si>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</si>
  <si>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</si>
  <si>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</si>
  <si>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</si>
  <si>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</si>
  <si>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</si>
  <si>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</si>
  <si>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</si>
  <si>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</si>
  <si>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</si>
  <si>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</si>
  <si>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</si>
  <si>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</si>
  <si>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</si>
  <si>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</si>
  <si>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</si>
  <si>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</si>
  <si>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</si>
  <si>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</si>
  <si>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</si>
  <si>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</si>
  <si>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</si>
  <si>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</si>
  <si>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</si>
  <si>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</si>
  <si>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</si>
  <si>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</si>
  <si>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</si>
  <si>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</si>
  <si>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</si>
  <si>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</si>
  <si>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</si>
  <si>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</si>
  <si>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</si>
  <si>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</si>
  <si>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</si>
  <si>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</si>
  <si>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</si>
  <si>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</si>
  <si>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</si>
  <si>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</si>
  <si>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</si>
  <si>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</si>
  <si>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</si>
  <si>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</si>
  <si>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</si>
  <si>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</si>
  <si>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</si>
  <si>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</si>
  <si>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</si>
  <si>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</si>
  <si>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</si>
  <si>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</si>
  <si>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</si>
  <si>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</si>
  <si>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</si>
  <si>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</si>
  <si>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</si>
  <si>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</si>
  <si>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</si>
  <si>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</si>
  <si>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</si>
  <si>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</si>
  <si>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</si>
  <si>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</si>
  <si>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</si>
  <si>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</si>
  <si>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</si>
  <si>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</si>
  <si>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</si>
  <si>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</si>
  <si>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</si>
  <si>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</si>
  <si>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</si>
  <si>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</si>
  <si>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</si>
  <si>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</si>
  <si>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</si>
  <si>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</si>
  <si>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</si>
  <si>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</si>
  <si>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</si>
  <si>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</si>
  <si>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</si>
  <si>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</si>
  <si>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</si>
  <si>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</si>
  <si>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</si>
  <si>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</si>
  <si>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</si>
  <si>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</si>
  <si>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</si>
  <si>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</si>
  <si>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</si>
  <si>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</si>
  <si>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</si>
  <si>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</si>
  <si>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</si>
  <si>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</si>
  <si>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</si>
  <si>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</si>
  <si>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</si>
  <si>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</si>
  <si>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</si>
  <si>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</si>
  <si>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</si>
  <si>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</si>
  <si>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</si>
  <si>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</si>
  <si>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</si>
  <si>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</si>
  <si>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</si>
  <si>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</si>
  <si>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</si>
  <si>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</si>
  <si>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</si>
  <si>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</si>
  <si>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</si>
  <si>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</si>
  <si>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</si>
  <si>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</si>
  <si>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</si>
  <si>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</si>
  <si>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</si>
  <si>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</si>
  <si>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</si>
  <si>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</si>
  <si>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</si>
  <si>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</si>
  <si>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</si>
  <si>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</si>
  <si>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</si>
  <si>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</si>
  <si>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</si>
  <si>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</si>
  <si>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</si>
  <si>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</si>
  <si>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</si>
  <si>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</si>
  <si>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</si>
  <si>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</si>
  <si>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</si>
  <si>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</si>
  <si>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</si>
  <si>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</si>
  <si>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</si>
  <si>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</si>
  <si>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</si>
  <si>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</si>
  <si>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</si>
  <si>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</si>
  <si>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</si>
  <si>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</si>
  <si>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</si>
  <si>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</si>
  <si>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</si>
  <si>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</si>
  <si>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</si>
  <si>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</si>
  <si>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</si>
  <si>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</si>
  <si>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</si>
  <si>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</si>
  <si>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</si>
  <si>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</si>
  <si>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</si>
  <si>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</si>
  <si>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</si>
  <si>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</si>
  <si>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</si>
  <si>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</si>
  <si>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</si>
  <si>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</si>
  <si>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</si>
  <si>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</si>
  <si>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</si>
  <si>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</si>
  <si>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</si>
  <si>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</si>
  <si>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</si>
  <si>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</si>
  <si>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</si>
  <si>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</si>
  <si>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</si>
  <si>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</si>
  <si>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</si>
  <si>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</si>
  <si>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</si>
  <si>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</si>
  <si>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</si>
  <si>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</si>
  <si>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</si>
  <si>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</si>
  <si>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</si>
  <si>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</si>
  <si>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</si>
  <si>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</si>
  <si>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</si>
  <si>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</si>
  <si>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</si>
  <si>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</si>
  <si>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</si>
  <si>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</si>
  <si>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</si>
  <si>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</si>
  <si>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</si>
  <si>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</si>
  <si>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</si>
  <si>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</si>
  <si>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</si>
  <si>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</si>
  <si>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</si>
  <si>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</si>
  <si>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</si>
  <si>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</si>
  <si>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</si>
  <si>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</si>
  <si>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</si>
  <si>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</si>
  <si>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</si>
  <si>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</si>
  <si>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</si>
  <si>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</si>
  <si>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</si>
  <si>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</si>
  <si>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</si>
  <si>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</si>
  <si>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</si>
  <si>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</si>
  <si>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</si>
  <si>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</si>
  <si>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</si>
  <si>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</si>
  <si>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</si>
  <si>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</si>
  <si>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</si>
  <si>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</si>
  <si>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</si>
  <si>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</si>
  <si>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</si>
  <si>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</si>
  <si>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</si>
  <si>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</si>
  <si>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</si>
  <si>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</si>
  <si>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</si>
  <si>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</si>
  <si>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</si>
  <si>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</si>
  <si>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</si>
  <si>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</si>
  <si>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</si>
  <si>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</si>
  <si>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</si>
  <si>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</si>
  <si>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</si>
  <si>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</si>
  <si>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</si>
  <si>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</si>
  <si>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</si>
  <si>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</si>
  <si>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</si>
  <si>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</si>
  <si>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</si>
  <si>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</si>
  <si>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</si>
  <si>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</si>
  <si>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</si>
  <si>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</si>
  <si>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</si>
  <si>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</si>
  <si>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</si>
  <si>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</si>
  <si>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</si>
  <si>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</si>
  <si>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</si>
  <si>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</si>
  <si>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</si>
  <si>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</si>
  <si>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</si>
  <si>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</si>
  <si>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</si>
  <si>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</si>
  <si>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</si>
  <si>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</si>
  <si>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</si>
  <si>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</si>
  <si>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</si>
  <si>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</si>
  <si>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</si>
  <si>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</si>
  <si>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</si>
  <si>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</si>
  <si>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</si>
  <si>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</si>
  <si>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</si>
  <si>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</si>
  <si>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</si>
  <si>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</si>
  <si>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</si>
  <si>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</si>
  <si>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</si>
  <si>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</si>
  <si>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</si>
  <si>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</si>
  <si>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</si>
  <si>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</si>
  <si>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</si>
  <si>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</si>
  <si>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</si>
  <si>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</si>
  <si>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</si>
  <si>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</si>
  <si>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</si>
  <si>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</si>
  <si>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</si>
  <si>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</si>
  <si>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</si>
  <si>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</si>
  <si>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</si>
  <si>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</si>
  <si>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</si>
  <si>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</si>
  <si>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</si>
  <si>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</si>
  <si>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</si>
  <si>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</si>
  <si>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</si>
  <si>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</si>
  <si>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</si>
  <si>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</si>
  <si>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</si>
  <si>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</si>
  <si>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</si>
  <si>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</si>
  <si>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</si>
  <si>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</si>
  <si>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</si>
  <si>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</si>
  <si>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</si>
  <si>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</si>
  <si>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</si>
  <si>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</si>
  <si>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</si>
  <si>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</si>
  <si>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</si>
  <si>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</si>
  <si>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</si>
  <si>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</si>
  <si>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</si>
  <si>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</si>
  <si>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</si>
  <si>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</si>
  <si>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</si>
  <si>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</si>
  <si>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</si>
  <si>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</si>
  <si>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</si>
  <si>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</si>
  <si>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</si>
  <si>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</si>
  <si>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</si>
  <si>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</si>
  <si>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</si>
  <si>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</si>
  <si>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</si>
  <si>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</si>
  <si>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</si>
  <si>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</si>
  <si>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</si>
  <si>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</si>
  <si>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</si>
  <si>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</si>
  <si>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</si>
  <si>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</si>
  <si>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</si>
  <si>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</si>
  <si>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</si>
  <si>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</si>
  <si>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</si>
  <si>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</si>
  <si>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</si>
  <si>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</si>
  <si>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</si>
  <si>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</si>
  <si>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</si>
  <si>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</si>
  <si>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</si>
  <si>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</si>
  <si>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</si>
  <si>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</si>
  <si>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</si>
  <si>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</si>
  <si>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</si>
  <si>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</si>
  <si>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</si>
  <si>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</si>
  <si>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</si>
  <si>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</si>
  <si>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</si>
  <si>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</si>
  <si>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</si>
  <si>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</si>
  <si>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</si>
  <si>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</si>
  <si>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</si>
  <si>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</si>
  <si>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</si>
  <si>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</si>
  <si>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</si>
  <si>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</si>
  <si>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</si>
  <si>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</si>
  <si>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</si>
  <si>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</si>
  <si>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</si>
  <si>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</si>
  <si>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</si>
  <si>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</si>
  <si>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</si>
  <si>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</si>
  <si>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</si>
  <si>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</si>
  <si>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</si>
  <si>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</si>
  <si>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</si>
  <si>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</si>
  <si>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</si>
  <si>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</si>
  <si>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</si>
  <si>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</si>
  <si>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</si>
  <si>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</si>
  <si>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</si>
  <si>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</si>
  <si>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</si>
  <si>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</si>
  <si>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</si>
  <si>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</si>
  <si>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</si>
  <si>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</si>
  <si>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</si>
  <si>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</si>
  <si>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</si>
  <si>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</si>
  <si>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</si>
  <si>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</si>
  <si>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</si>
  <si>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</si>
  <si>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</si>
  <si>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</si>
  <si>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</si>
  <si>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</si>
  <si>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</si>
  <si>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</si>
  <si>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</si>
  <si>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</si>
  <si>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</si>
  <si>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</si>
  <si>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</si>
  <si>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</si>
  <si>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</si>
  <si>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</si>
  <si>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</si>
  <si>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</si>
  <si>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</si>
  <si>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</si>
  <si>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</si>
  <si>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</si>
  <si>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</si>
  <si>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</si>
  <si>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</si>
  <si>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</si>
  <si>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</si>
  <si>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</si>
  <si>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</si>
  <si>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</si>
  <si>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</si>
  <si>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</si>
  <si>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</si>
  <si>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</si>
  <si>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</si>
  <si>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</si>
  <si>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</si>
  <si>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</si>
  <si>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</si>
  <si>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</si>
  <si>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</si>
  <si>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</si>
  <si>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</si>
  <si>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</si>
  <si>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</si>
  <si>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</si>
  <si>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</si>
  <si>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</si>
  <si>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</si>
  <si>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</si>
  <si>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</si>
  <si>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</si>
  <si>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</si>
  <si>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</si>
  <si>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</si>
  <si>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</si>
  <si>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</si>
  <si>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</si>
  <si>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</si>
  <si>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</si>
  <si>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</si>
  <si>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</si>
  <si>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</si>
  <si>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</si>
  <si>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</si>
  <si>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</si>
  <si>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</si>
  <si>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</si>
  <si>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</si>
  <si>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</si>
  <si>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</si>
  <si>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</si>
  <si>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</si>
  <si>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</si>
  <si>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</si>
  <si>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</si>
  <si>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</si>
  <si>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</si>
  <si>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</si>
  <si>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</si>
  <si>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</si>
  <si>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</si>
  <si>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</si>
  <si>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</si>
  <si>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</si>
  <si>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</si>
  <si>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</si>
  <si>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</si>
  <si>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</si>
  <si>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</si>
  <si>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</si>
  <si>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</si>
  <si>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</si>
  <si>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</si>
  <si>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</si>
  <si>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</si>
  <si>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</si>
  <si>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</si>
  <si>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</si>
  <si>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</si>
  <si>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</si>
  <si>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</si>
  <si>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</si>
  <si>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</si>
  <si>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</si>
  <si>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</si>
  <si>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</si>
  <si>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</si>
  <si>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</si>
  <si>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Pickering Electronics Limited</t>
  </si>
  <si>
    <t>Matthew Sales</t>
  </si>
  <si>
    <t>mathew.sales@pickeringrelay.com</t>
  </si>
  <si>
    <t>(+44)1255 428141</t>
  </si>
  <si>
    <t>Group QA/QC Assistant</t>
  </si>
  <si>
    <t xml:space="preserve">We only purchase from approved suppliers who share the same values as Pickering (ref we do not support
 financing of any conflict witin the DRC/adjoining borders including violations of International Law and abuse of human rights.  Our purchase orders include statements to re-inforce this. Our suppliers are unwilling to share information such as smelters this
 is consider proprietry.
</t>
  </si>
  <si>
    <t>We only purchase from approved suppliers who share the same values as Pickering (ref we do not support
 financing of any conflict witin the DRC/adjoining borders including violations of International Law and abuse of human rights.  Our purchase orders include statements to re-inforce this. Our suppliers are unwilling to share information such as smelters this
 is consider proprietry.</t>
  </si>
  <si>
    <t xml:space="preserve">Our purchase orders include statements to re-inforce we fully support the Conflicts Directives and
 therefore as such all materials are supplied on the understanding they shall only be sourced from approved smelters. 
</t>
  </si>
  <si>
    <t xml:space="preserve">Our purchase orders include statements to re-inforce we fully support the Conflicts Directives and
 therefore as such all materials are supplied on the understanding they shall only be sourced from approved smelters. Our suppliers are unwilling to share information such as smelters this is consider proprietry.
</t>
  </si>
  <si>
    <t>Our purchase orders include statements to re-inforce we fully support the Conflicts Directives and
 therefore as such all materials are supplied on the understanding they shall only be sourced from approved smelters. Our suppliers are unwilling to share information such as smelters this is consider proprietry.</t>
  </si>
  <si>
    <t xml:space="preserve">Materials Policy Statement (ref QMS079) - see attached
</t>
  </si>
  <si>
    <t>https://www.pickeringrelay.com/quality-assurance/</t>
  </si>
  <si>
    <t xml:space="preserve">We only purchase from approved suppliers who share the same values as Pickering (ref we do not support
 financing of any conflict witin the DRC/adjoining borders including violations of International Law and abuse of human rights.Our purchase orders include statements to re-inforce we fully support the Conflicts Directives and therefore as such all materials
 are supplied on the understanding they shall only be sourced from approved smelters.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</si>
</sst>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athew.sales@pickeringrela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ickeringrelay.com/quality-assurance/" TargetMode="External"/><Relationship Id="rId4" Type="http://schemas.openxmlformats.org/officeDocument/2006/relationships/hyperlink" Target="mailto:mathew.sales@pickeringrela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
      <c r="A4" s="356"/>
      <c r="B4" s="38" t="s">
        <v>849</v>
      </c>
      <c r="C4" s="7"/>
      <c r="D4" s="201"/>
      <c r="E4" s="3"/>
      <c r="F4" s="7"/>
      <c r="G4" s="31"/>
    </row>
    <row r="5" spans="1:7" ht="13.2">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20.399999999999999">
      <c r="A13" s="356"/>
      <c r="B13" s="2">
        <v>1</v>
      </c>
      <c r="C13" s="34" t="s">
        <v>1088</v>
      </c>
      <c r="D13" s="36" t="s">
        <v>876</v>
      </c>
      <c r="E13" s="187" t="s">
        <v>853</v>
      </c>
      <c r="F13" s="187"/>
      <c r="G13" s="31"/>
    </row>
    <row r="14" spans="1:7" ht="30.6">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55" customHeight="1">
      <c r="A29" s="356"/>
      <c r="B29" s="372"/>
      <c r="C29" s="363"/>
      <c r="D29" s="369"/>
      <c r="E29" s="366"/>
      <c r="F29" s="189" t="s">
        <v>61</v>
      </c>
      <c r="G29" s="31"/>
    </row>
    <row r="30" spans="1:7" ht="62.5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5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12.2">
      <c r="A36" s="356"/>
      <c r="B36" s="373"/>
      <c r="C36" s="364"/>
      <c r="D36" s="370"/>
      <c r="E36" s="367"/>
      <c r="F36" s="190" t="s">
        <v>69</v>
      </c>
      <c r="G36" s="31"/>
    </row>
    <row r="37" spans="1:7" ht="102">
      <c r="A37" s="356"/>
      <c r="B37" s="163">
        <v>3.01</v>
      </c>
      <c r="C37" s="164" t="s">
        <v>70</v>
      </c>
      <c r="D37" s="36" t="s">
        <v>2268</v>
      </c>
      <c r="E37" s="191" t="s">
        <v>1328</v>
      </c>
      <c r="F37" s="192" t="s">
        <v>1434</v>
      </c>
      <c r="G37" s="31"/>
    </row>
    <row r="38" spans="1:7" ht="81.599999999999994">
      <c r="A38" s="356"/>
      <c r="B38" s="163">
        <v>3.02</v>
      </c>
      <c r="C38" s="164" t="s">
        <v>1361</v>
      </c>
      <c r="D38" s="36" t="s">
        <v>2269</v>
      </c>
      <c r="E38" s="191" t="s">
        <v>1376</v>
      </c>
      <c r="F38" s="192" t="s">
        <v>1435</v>
      </c>
      <c r="G38" s="31"/>
    </row>
    <row r="39" spans="1:7" ht="81.599999999999994">
      <c r="A39" s="356"/>
      <c r="B39" s="173">
        <v>4</v>
      </c>
      <c r="C39" s="172" t="s">
        <v>1531</v>
      </c>
      <c r="D39" s="36" t="s">
        <v>2270</v>
      </c>
      <c r="E39" s="34" t="s">
        <v>2213</v>
      </c>
      <c r="F39" s="34" t="s">
        <v>1532</v>
      </c>
      <c r="G39" s="31"/>
    </row>
    <row r="40" spans="1:7" ht="40.799999999999997">
      <c r="A40" s="356"/>
      <c r="B40" s="163">
        <v>4.01</v>
      </c>
      <c r="C40" s="172" t="s">
        <v>1531</v>
      </c>
      <c r="D40" s="36" t="s">
        <v>2272</v>
      </c>
      <c r="E40" s="34" t="s">
        <v>2227</v>
      </c>
      <c r="F40" s="34" t="s">
        <v>2231</v>
      </c>
      <c r="G40" s="31"/>
    </row>
    <row r="41" spans="1:7" ht="40.799999999999997">
      <c r="A41" s="356"/>
      <c r="B41" s="163" t="s">
        <v>2259</v>
      </c>
      <c r="C41" s="172" t="s">
        <v>1531</v>
      </c>
      <c r="D41" s="36" t="s">
        <v>2271</v>
      </c>
      <c r="E41" s="34" t="s">
        <v>2262</v>
      </c>
      <c r="F41" s="34" t="s">
        <v>2260</v>
      </c>
      <c r="G41" s="31"/>
    </row>
    <row r="42" spans="1:7" ht="40.799999999999997">
      <c r="A42" s="356"/>
      <c r="B42" s="163" t="s">
        <v>2295</v>
      </c>
      <c r="C42" s="172" t="s">
        <v>1531</v>
      </c>
      <c r="D42" s="36" t="s">
        <v>2302</v>
      </c>
      <c r="E42" s="34" t="s">
        <v>2261</v>
      </c>
      <c r="F42" s="34" t="s">
        <v>2296</v>
      </c>
      <c r="G42" s="31"/>
    </row>
    <row r="43" spans="1:7" ht="112.2">
      <c r="A43" s="356"/>
      <c r="B43" s="184">
        <v>4.0999999999999996</v>
      </c>
      <c r="C43" s="172" t="s">
        <v>2301</v>
      </c>
      <c r="D43" s="185">
        <v>42867</v>
      </c>
      <c r="E43" s="193" t="s">
        <v>2304</v>
      </c>
      <c r="F43" s="34" t="s">
        <v>2303</v>
      </c>
      <c r="G43" s="31"/>
    </row>
    <row r="44" spans="1:7" ht="71.400000000000006">
      <c r="A44" s="356"/>
      <c r="B44" s="184">
        <v>4.2</v>
      </c>
      <c r="C44" s="172" t="s">
        <v>2301</v>
      </c>
      <c r="D44" s="185">
        <v>42704</v>
      </c>
      <c r="E44" s="193" t="s">
        <v>2503</v>
      </c>
      <c r="F44" s="34" t="s">
        <v>2478</v>
      </c>
      <c r="G44" s="31"/>
    </row>
    <row r="45" spans="1:7" ht="132.6">
      <c r="A45" s="356"/>
      <c r="B45" s="233">
        <v>5</v>
      </c>
      <c r="C45" s="172" t="s">
        <v>2301</v>
      </c>
      <c r="D45" s="185">
        <v>42867</v>
      </c>
      <c r="E45" s="193" t="s">
        <v>12784</v>
      </c>
      <c r="F45" s="34" t="s">
        <v>12506</v>
      </c>
      <c r="G45" s="31"/>
    </row>
    <row r="46" spans="1:7" ht="30.6">
      <c r="A46" s="356"/>
      <c r="B46" s="184">
        <v>5.01</v>
      </c>
      <c r="C46" s="172" t="s">
        <v>2301</v>
      </c>
      <c r="D46" s="185">
        <v>42907</v>
      </c>
      <c r="E46" s="193" t="s">
        <v>15650</v>
      </c>
      <c r="F46" s="34" t="s">
        <v>12506</v>
      </c>
      <c r="G46" s="31"/>
    </row>
    <row r="47" spans="1:7" ht="61.2">
      <c r="A47" s="356"/>
      <c r="B47" s="184">
        <v>5.0999999999999996</v>
      </c>
      <c r="C47" s="172" t="s">
        <v>2301</v>
      </c>
      <c r="D47" s="185">
        <v>43070</v>
      </c>
      <c r="E47" s="193" t="s">
        <v>12994</v>
      </c>
      <c r="F47" s="34" t="s">
        <v>12995</v>
      </c>
      <c r="G47" s="31"/>
    </row>
    <row r="48" spans="1:7" ht="51">
      <c r="A48" s="356"/>
      <c r="B48" s="184">
        <v>5.1100000000000003</v>
      </c>
      <c r="C48" s="172" t="s">
        <v>13232</v>
      </c>
      <c r="D48" s="185">
        <v>43217</v>
      </c>
      <c r="E48" s="193" t="s">
        <v>13358</v>
      </c>
      <c r="F48" s="34" t="s">
        <v>13266</v>
      </c>
      <c r="G48" s="31"/>
    </row>
    <row r="49" spans="1:7" ht="51">
      <c r="A49" s="356"/>
      <c r="B49" s="184">
        <v>5.12</v>
      </c>
      <c r="C49" s="172" t="s">
        <v>13232</v>
      </c>
      <c r="D49" s="185">
        <v>43581</v>
      </c>
      <c r="E49" s="193" t="s">
        <v>13358</v>
      </c>
      <c r="F49" s="34" t="s">
        <v>13920</v>
      </c>
      <c r="G49" s="31"/>
    </row>
    <row r="50" spans="1:7" ht="71.400000000000006">
      <c r="A50" s="356"/>
      <c r="B50" s="233">
        <v>6</v>
      </c>
      <c r="C50" s="172" t="s">
        <v>13232</v>
      </c>
      <c r="D50" s="185">
        <v>43964</v>
      </c>
      <c r="E50" s="193" t="s">
        <v>14138</v>
      </c>
      <c r="F50" s="34" t="s">
        <v>13925</v>
      </c>
      <c r="G50" s="31"/>
    </row>
    <row r="51" spans="1:7" ht="40.799999999999997">
      <c r="A51" s="356"/>
      <c r="B51" s="184">
        <v>6.01</v>
      </c>
      <c r="C51" s="172" t="s">
        <v>13232</v>
      </c>
      <c r="D51" s="185">
        <v>43970</v>
      </c>
      <c r="E51" s="193" t="s">
        <v>15651</v>
      </c>
      <c r="F51" s="193" t="s">
        <v>13925</v>
      </c>
      <c r="G51" s="31"/>
    </row>
    <row r="52" spans="1:7" ht="40.799999999999997">
      <c r="A52" s="356"/>
      <c r="B52" s="184">
        <v>6.1</v>
      </c>
      <c r="C52" s="172" t="s">
        <v>13232</v>
      </c>
      <c r="D52" s="185">
        <v>44314</v>
      </c>
      <c r="E52" s="193" t="s">
        <v>15631</v>
      </c>
      <c r="F52" s="193" t="s">
        <v>15144</v>
      </c>
      <c r="G52" s="31"/>
    </row>
    <row r="53" spans="1:7" ht="40.799999999999997">
      <c r="A53" s="356"/>
      <c r="B53" s="184">
        <v>6.2</v>
      </c>
      <c r="C53" s="172" t="s">
        <v>13232</v>
      </c>
      <c r="D53" s="185">
        <v>44678</v>
      </c>
      <c r="E53" s="193" t="s">
        <v>15631</v>
      </c>
      <c r="F53" s="193" t="s">
        <v>15624</v>
      </c>
      <c r="G53" s="31"/>
    </row>
    <row r="54" spans="1:7" ht="40.799999999999997">
      <c r="A54" s="356"/>
      <c r="B54" s="184">
        <v>6.21</v>
      </c>
      <c r="C54" s="172" t="s">
        <v>13232</v>
      </c>
      <c r="D54" s="185">
        <v>44687</v>
      </c>
      <c r="E54" s="193" t="s">
        <v>15652</v>
      </c>
      <c r="F54" s="193" t="s">
        <v>15624</v>
      </c>
      <c r="G54" s="31"/>
    </row>
    <row r="55" spans="1:7" ht="40.799999999999997">
      <c r="A55" s="356"/>
      <c r="B55" s="184">
        <v>6.22</v>
      </c>
      <c r="C55" s="172" t="s">
        <v>13232</v>
      </c>
      <c r="D55" s="348">
        <v>44692</v>
      </c>
      <c r="E55" s="193" t="s">
        <v>15651</v>
      </c>
      <c r="F55" s="193" t="s">
        <v>15624</v>
      </c>
      <c r="G55" s="31"/>
    </row>
    <row r="56" spans="1:7" ht="13.2" thickBot="1">
      <c r="A56" s="357"/>
      <c r="B56" s="358" t="str">
        <f ca="1">OFFSET(L!$C$1,MATCH("General"&amp;"Cpy",L!$A:$A,0)-1,SL,,)</f>
        <v>© 2022 Responsible Minerals Initiative. All rights reserved.</v>
      </c>
      <c r="C56" s="358"/>
      <c r="D56" s="358"/>
      <c r="E56" s="358"/>
      <c r="F56" s="358"/>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01F9BD-2E2F-4CD5-81A2-CB64FB621BD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2D1BEC1-5D29-4826-9A9F-96936B77FC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85" zoomScalePageLayoutView="70" workbookViewId="0">
      <selection activeCell="A91" sqref="A91:J9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6.2">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8" t="s">
        <v>15657</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6" t="s">
        <v>15656</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8" t="s">
        <v>15657</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1">
        <v>44698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91.2" customHeight="1">
      <c r="A39" s="49"/>
      <c r="B39" s="48" t="str">
        <f ca="1">OFFSET(L!$C$1,MATCH("Declaration"&amp;ADDRESS(ROW(),COLUMN(),4),L!$A:$A,0)-1,SL,,)&amp;P39</f>
        <v>Tin  (*)</v>
      </c>
      <c r="C39" s="13"/>
      <c r="D39" s="389" t="s">
        <v>490</v>
      </c>
      <c r="E39" s="390"/>
      <c r="F39" s="55"/>
      <c r="G39" s="397" t="s">
        <v>15660</v>
      </c>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106.2" customHeight="1">
      <c r="A40" s="49"/>
      <c r="B40" s="48" t="str">
        <f ca="1">OFFSET(L!$C$1,MATCH("Declaration"&amp;ADDRESS(ROW(),COLUMN(),4),L!$A:$A,0)-1,SL,,)&amp;P40</f>
        <v>Gold  (*)</v>
      </c>
      <c r="C40" s="13"/>
      <c r="D40" s="389" t="s">
        <v>490</v>
      </c>
      <c r="E40" s="390"/>
      <c r="F40" s="55"/>
      <c r="G40" s="397" t="s">
        <v>15660</v>
      </c>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95.4" customHeight="1">
      <c r="A41" s="49"/>
      <c r="B41" s="48" t="str">
        <f ca="1">OFFSET(L!$C$1,MATCH("Declaration"&amp;ADDRESS(ROW(),COLUMN(),4),L!$A:$A,0)-1,SL,,)&amp;P41</f>
        <v>Tungsten  (*)</v>
      </c>
      <c r="C41" s="13"/>
      <c r="D41" s="389" t="s">
        <v>490</v>
      </c>
      <c r="E41" s="390"/>
      <c r="F41" s="55"/>
      <c r="G41" s="397" t="s">
        <v>15660</v>
      </c>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97.2" customHeight="1">
      <c r="A45" s="49"/>
      <c r="B45" s="48" t="str">
        <f ca="1">OFFSET(L!$C$1,MATCH("Declaration"&amp;ADDRESS(ROW(),COLUMN(),4),L!$A:$A,0)-1,SL,,)&amp;P45</f>
        <v>Tin  (*)</v>
      </c>
      <c r="C45" s="13"/>
      <c r="D45" s="389" t="s">
        <v>490</v>
      </c>
      <c r="E45" s="390"/>
      <c r="F45" s="55"/>
      <c r="G45" s="397" t="s">
        <v>15660</v>
      </c>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91.2" customHeight="1">
      <c r="A46" s="49"/>
      <c r="B46" s="48" t="str">
        <f ca="1">OFFSET(L!$C$1,MATCH("Declaration"&amp;ADDRESS(ROW(),COLUMN(),4),L!$A:$A,0)-1,SL,,)&amp;P46</f>
        <v>Gold  (*)</v>
      </c>
      <c r="C46" s="13"/>
      <c r="D46" s="389" t="s">
        <v>490</v>
      </c>
      <c r="E46" s="390"/>
      <c r="F46" s="55"/>
      <c r="G46" s="397" t="s">
        <v>15661</v>
      </c>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97.2" customHeight="1">
      <c r="A47" s="49"/>
      <c r="B47" s="48" t="str">
        <f ca="1">OFFSET(L!$C$1,MATCH("Declaration"&amp;ADDRESS(ROW(),COLUMN(),4),L!$A:$A,0)-1,SL,,)&amp;P47</f>
        <v>Tungsten  (*)</v>
      </c>
      <c r="C47" s="13"/>
      <c r="D47" s="389" t="s">
        <v>490</v>
      </c>
      <c r="E47" s="390"/>
      <c r="F47" s="55"/>
      <c r="G47" s="397" t="s">
        <v>15661</v>
      </c>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58.8" customHeight="1">
      <c r="A51" s="49"/>
      <c r="B51" s="48" t="str">
        <f ca="1">B39</f>
        <v>Tin  (*)</v>
      </c>
      <c r="C51" s="13"/>
      <c r="D51" s="389" t="s">
        <v>490</v>
      </c>
      <c r="E51" s="390"/>
      <c r="F51" s="55"/>
      <c r="G51" s="397" t="s">
        <v>15662</v>
      </c>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58.8" customHeight="1">
      <c r="A52" s="49"/>
      <c r="B52" s="48" t="str">
        <f ca="1">B40</f>
        <v>Gold  (*)</v>
      </c>
      <c r="C52" s="13"/>
      <c r="D52" s="389" t="s">
        <v>490</v>
      </c>
      <c r="E52" s="390"/>
      <c r="F52" s="55"/>
      <c r="G52" s="397" t="s">
        <v>15662</v>
      </c>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55.8" customHeight="1">
      <c r="A53" s="49"/>
      <c r="B53" s="48" t="str">
        <f ca="1">B41</f>
        <v>Tungsten  (*)</v>
      </c>
      <c r="C53" s="13"/>
      <c r="D53" s="389" t="s">
        <v>490</v>
      </c>
      <c r="E53" s="390"/>
      <c r="F53" s="55"/>
      <c r="G53" s="397" t="s">
        <v>15662</v>
      </c>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46.2" customHeight="1">
      <c r="A57" s="49"/>
      <c r="B57" s="48" t="str">
        <f ca="1">B39</f>
        <v>Tin  (*)</v>
      </c>
      <c r="C57" s="43"/>
      <c r="D57" s="431" t="s">
        <v>2504</v>
      </c>
      <c r="E57" s="432"/>
      <c r="F57" s="55"/>
      <c r="G57" s="397" t="s">
        <v>15662</v>
      </c>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52.8" customHeight="1">
      <c r="A58" s="49"/>
      <c r="B58" s="48" t="str">
        <f ca="1">B40</f>
        <v>Gold  (*)</v>
      </c>
      <c r="C58" s="43"/>
      <c r="D58" s="431" t="s">
        <v>2504</v>
      </c>
      <c r="E58" s="432"/>
      <c r="F58" s="55"/>
      <c r="G58" s="397" t="s">
        <v>15662</v>
      </c>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54" customHeight="1">
      <c r="A59" s="49"/>
      <c r="B59" s="48" t="str">
        <f ca="1">B41</f>
        <v>Tungsten  (*)</v>
      </c>
      <c r="C59" s="43"/>
      <c r="D59" s="431" t="s">
        <v>2504</v>
      </c>
      <c r="E59" s="432"/>
      <c r="F59" s="55"/>
      <c r="G59" s="397" t="s">
        <v>15662</v>
      </c>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64.2" customHeight="1">
      <c r="A63" s="49"/>
      <c r="B63" s="48" t="str">
        <f ca="1">B39</f>
        <v>Tin  (*)</v>
      </c>
      <c r="C63" s="13"/>
      <c r="D63" s="389" t="s">
        <v>489</v>
      </c>
      <c r="E63" s="390"/>
      <c r="F63" s="55"/>
      <c r="G63" s="397" t="s">
        <v>15663</v>
      </c>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58.8" customHeight="1">
      <c r="A64" s="49"/>
      <c r="B64" s="48" t="str">
        <f ca="1">B40</f>
        <v>Gold  (*)</v>
      </c>
      <c r="C64" s="13"/>
      <c r="D64" s="389" t="s">
        <v>489</v>
      </c>
      <c r="E64" s="390"/>
      <c r="F64" s="55"/>
      <c r="G64" s="397" t="s">
        <v>15663</v>
      </c>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63" customHeight="1">
      <c r="A65" s="49"/>
      <c r="B65" s="48" t="str">
        <f ca="1">B41</f>
        <v>Tungsten  (*)</v>
      </c>
      <c r="C65" s="13"/>
      <c r="D65" s="389" t="s">
        <v>489</v>
      </c>
      <c r="E65" s="390"/>
      <c r="F65" s="55"/>
      <c r="G65" s="397" t="s">
        <v>15663</v>
      </c>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68.400000000000006" customHeight="1">
      <c r="A69" s="49"/>
      <c r="B69" s="48" t="str">
        <f ca="1">B39</f>
        <v>Tin  (*)</v>
      </c>
      <c r="C69" s="43"/>
      <c r="D69" s="389" t="s">
        <v>489</v>
      </c>
      <c r="E69" s="390"/>
      <c r="F69" s="56"/>
      <c r="G69" s="397" t="s">
        <v>15663</v>
      </c>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56.4" customHeight="1">
      <c r="A70" s="49"/>
      <c r="B70" s="48" t="str">
        <f ca="1">B40</f>
        <v>Gold  (*)</v>
      </c>
      <c r="C70" s="43"/>
      <c r="D70" s="389" t="s">
        <v>489</v>
      </c>
      <c r="E70" s="390"/>
      <c r="F70" s="56"/>
      <c r="G70" s="397" t="s">
        <v>15664</v>
      </c>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66" customHeight="1">
      <c r="A71" s="46"/>
      <c r="B71" s="48" t="str">
        <f ca="1">B41</f>
        <v>Tungsten  (*)</v>
      </c>
      <c r="C71" s="57"/>
      <c r="D71" s="389" t="s">
        <v>489</v>
      </c>
      <c r="E71" s="390"/>
      <c r="F71" s="58"/>
      <c r="G71" s="397" t="s">
        <v>15664</v>
      </c>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488</v>
      </c>
      <c r="E75" s="390"/>
      <c r="F75" s="65"/>
      <c r="G75" s="397" t="s">
        <v>15665</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15666</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63"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t="s">
        <v>15662</v>
      </c>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102.6" customHeight="1">
      <c r="A81" s="49"/>
      <c r="B81" s="64" t="str">
        <f ca="1">OFFSET(L!$C$1,MATCH("Declaration"&amp;ADDRESS(ROW(),COLUMN(),4),L!$A:$A,0)-1,SL,,)&amp;$Q$37</f>
        <v>D. Have you implemented due diligence measures for responsible sourcing? (*)</v>
      </c>
      <c r="C81" s="65"/>
      <c r="D81" s="389" t="s">
        <v>488</v>
      </c>
      <c r="E81" s="390"/>
      <c r="F81" s="65"/>
      <c r="G81" s="397" t="s">
        <v>15667</v>
      </c>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96.6" customHeight="1">
      <c r="A83" s="49"/>
      <c r="B83" s="64" t="str">
        <f ca="1">OFFSET(L!$C$1,MATCH("Declaration"&amp;ADDRESS(ROW(),COLUMN(),4),L!$A:$A,0)-1,SL,,)&amp;$Q$37</f>
        <v>E. Does your company conduct Conflict Minerals survey(s) of your relevant supplier(s)? (*)</v>
      </c>
      <c r="C83" s="65"/>
      <c r="D83" s="389" t="s">
        <v>489</v>
      </c>
      <c r="E83" s="390"/>
      <c r="F83" s="65"/>
      <c r="G83" s="397" t="s">
        <v>15667</v>
      </c>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43C27EB-7E9A-489E-B982-9621F65F351A}"/>
    <hyperlink ref="D20" r:id="rId4" xr:uid="{94658ACB-3BFF-4FB1-87E5-8ADFEDC037C4}"/>
    <hyperlink ref="G77" r:id="rId5" xr:uid="{206A0816-7073-4F59-971F-D3BEBD67DD3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E10" sqref="E10"/>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
        <v>1131</v>
      </c>
      <c r="C5" s="212" t="s">
        <v>1324</v>
      </c>
      <c r="D5" s="270"/>
      <c r="E5" s="350" t="s">
        <v>490</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Unknown</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si="1">IF(AND(C5="Smelter not listed",OR(LEN(D5)=0,LEN(E5)=0)),1,0)</f>
        <v>0</v>
      </c>
      <c r="Y5" s="263"/>
      <c r="Z5" s="263"/>
      <c r="AB5" s="265" t="str">
        <f t="shared" ref="AB5" si="2">B5&amp;C5</f>
        <v>TinSmelter not yet identified</v>
      </c>
    </row>
    <row r="6" spans="1:34" s="264" customFormat="1" ht="19.95" customHeight="1">
      <c r="A6" s="316"/>
      <c r="B6" s="208" t="s">
        <v>1130</v>
      </c>
      <c r="C6" s="212" t="s">
        <v>1324</v>
      </c>
      <c r="D6" s="270"/>
      <c r="E6" s="350" t="s">
        <v>490</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Unknown</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si="4">IF(AND(C6="Smelter not listed",OR(LEN(D6)=0,LEN(E6)=0)),1,0)</f>
        <v>0</v>
      </c>
      <c r="Y6" s="263"/>
      <c r="Z6" s="263"/>
      <c r="AB6" s="265" t="str">
        <f t="shared" ref="AB6:AB37" si="5">B6&amp;C6</f>
        <v>GoldSmelter not yet identified</v>
      </c>
    </row>
    <row r="7" spans="1:34" s="264" customFormat="1" ht="19.95" customHeight="1">
      <c r="A7" s="316"/>
      <c r="B7" s="208" t="s">
        <v>1133</v>
      </c>
      <c r="C7" s="212" t="s">
        <v>1324</v>
      </c>
      <c r="D7" s="270"/>
      <c r="E7" s="350" t="s">
        <v>490</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Unknown</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si="4"/>
        <v>0</v>
      </c>
      <c r="Y7" s="263"/>
      <c r="Z7" s="263"/>
      <c r="AB7" s="265" t="str">
        <f t="shared" si="5"/>
        <v>TungstenSmelter not yet identified</v>
      </c>
    </row>
    <row r="8" spans="1:34" s="264" customFormat="1" ht="19.95"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2130429-D232-45F1-8CE6-910D029FB390}"/>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8: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8: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Pickering Electronics Limited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Matthew Sales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mathew.sales@pickeringrelay.com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(+44)1255 428141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Matthew Sales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mathew.sales@pickeringrelay.com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Unknown</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Unknown</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Unknown</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Unknown</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Unknown</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Unknown</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Unknown</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No</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No</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No</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https://www.pickeringrelay.com/quality-assurance/</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No</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Charlotte Offord</cp:lastModifiedBy>
  <cp:lastPrinted>2015-04-21T20:47:43Z</cp:lastPrinted>
  <dcterms:created xsi:type="dcterms:W3CDTF">2010-06-21T21:00:23Z</dcterms:created>
  <dcterms:modified xsi:type="dcterms:W3CDTF">2022-05-17T12:01:09Z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